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https://corpuschristi-my.sharepoint.com/personal/judys_cctexas_com/Documents/Desktop/"/>
    </mc:Choice>
  </mc:AlternateContent>
  <xr:revisionPtr revIDLastSave="0" documentId="8_{47ACBC0E-3CE8-4CE6-870A-A7E98FE83151}" xr6:coauthVersionLast="47" xr6:coauthVersionMax="47" xr10:uidLastSave="{00000000-0000-0000-0000-000000000000}"/>
  <bookViews>
    <workbookView xWindow="-120" yWindow="-120" windowWidth="29040" windowHeight="15840" tabRatio="685" firstSheet="1" activeTab="1"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_xlnm.Print_Area" localSheetId="2">'2 - Individual Debt Obligations'!$A$1:$P$71</definedName>
    <definedName name="_xlnm.Print_Titles" localSheetId="2">'2 - Individual Debt Obligations'!$9:$9</definedName>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0" i="3" l="1"/>
  <c r="B24" i="4"/>
  <c r="B23" i="4"/>
  <c r="B22" i="4"/>
  <c r="J17" i="3" l="1"/>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69" i="3"/>
  <c r="J68" i="3"/>
  <c r="J67" i="3"/>
  <c r="J64" i="3"/>
  <c r="J63" i="3"/>
  <c r="J62" i="3"/>
  <c r="B4" i="4" l="1"/>
  <c r="B3" i="4"/>
  <c r="J61" i="3" l="1"/>
  <c r="J60" i="3"/>
  <c r="J59" i="3"/>
  <c r="J58" i="3"/>
  <c r="J57" i="3"/>
  <c r="J56" i="3"/>
  <c r="J52" i="3"/>
  <c r="J51" i="3"/>
  <c r="J50" i="3"/>
  <c r="J49" i="3"/>
  <c r="J45" i="3"/>
  <c r="J44" i="3"/>
  <c r="J43" i="3"/>
  <c r="J39" i="3"/>
  <c r="J38" i="3"/>
  <c r="J37" i="3"/>
  <c r="J36" i="3"/>
  <c r="J34" i="3"/>
  <c r="J32" i="3"/>
  <c r="J29" i="3"/>
  <c r="J27" i="3"/>
  <c r="J25" i="3"/>
  <c r="J23" i="3"/>
  <c r="J22" i="3"/>
  <c r="J20" i="3"/>
  <c r="J18" i="3"/>
  <c r="J16" i="3"/>
  <c r="J15" i="3"/>
  <c r="J11" i="3"/>
  <c r="J10" i="3"/>
  <c r="B4" i="3"/>
  <c r="B3" i="3"/>
  <c r="C3" i="2" l="1"/>
  <c r="C4" i="2" s="1"/>
  <c r="C5" i="2" s="1"/>
  <c r="C6" i="2" s="1"/>
  <c r="J26" i="3"/>
</calcChain>
</file>

<file path=xl/sharedStrings.xml><?xml version="1.0" encoding="utf-8"?>
<sst xmlns="http://schemas.openxmlformats.org/spreadsheetml/2006/main" count="856" uniqueCount="426">
  <si>
    <t>Texas Comptroller’s Annual Local Debt Report</t>
  </si>
  <si>
    <t>Table of Contents</t>
  </si>
  <si>
    <t>1 - Contact Information</t>
  </si>
  <si>
    <t>2 - Individual Debt Obligations</t>
  </si>
  <si>
    <t>3 - Summary of Debt Obligations</t>
  </si>
  <si>
    <t>4 - Additional Notes</t>
  </si>
  <si>
    <t>5 - Optional Reporting</t>
  </si>
  <si>
    <t>6 - Instructions and Glossary</t>
  </si>
  <si>
    <t>End of Worksheet</t>
  </si>
  <si>
    <t xml:space="preserve">Fill in the cells in column B that correspond with the requested information. (*) indicates required information. </t>
  </si>
  <si>
    <t>Entity Information</t>
  </si>
  <si>
    <t>Political Subdivision Name*:</t>
  </si>
  <si>
    <t>City of Corpus Christi</t>
  </si>
  <si>
    <t>Political Subdivision Type*:</t>
  </si>
  <si>
    <t>City</t>
  </si>
  <si>
    <t>If "other", please specify</t>
  </si>
  <si>
    <t>Reporting Fiscal Year*:</t>
  </si>
  <si>
    <t>Fiscal Year Start (MM/DD/YYYY)*:</t>
  </si>
  <si>
    <t>Fiscal Year End (auto):</t>
  </si>
  <si>
    <t>Political Subdivision Website, if applicable:</t>
  </si>
  <si>
    <t>www.cctexas.com</t>
  </si>
  <si>
    <t>Political Subdivision Telephone*:</t>
  </si>
  <si>
    <t>Political Subdivision Email, if applicable:</t>
  </si>
  <si>
    <t>Does the Political Subdivision have any reportable debt?*</t>
  </si>
  <si>
    <t>No</t>
  </si>
  <si>
    <t>Contact Information</t>
  </si>
  <si>
    <t>Contact Name*:</t>
  </si>
  <si>
    <t>Eva Barton</t>
  </si>
  <si>
    <t>Contact Title*:</t>
  </si>
  <si>
    <t>Financial Accountant III</t>
  </si>
  <si>
    <t>Contact Phone*:</t>
  </si>
  <si>
    <t>(361) 826-3630</t>
  </si>
  <si>
    <t>Contact Email:</t>
  </si>
  <si>
    <t>evab@cctexas.com</t>
  </si>
  <si>
    <t>Physical Address, Line 1*:</t>
  </si>
  <si>
    <t>1201 Leopard St</t>
  </si>
  <si>
    <t>Physical Address, Line 2:</t>
  </si>
  <si>
    <t>City*:</t>
  </si>
  <si>
    <t>Corpus Christi</t>
  </si>
  <si>
    <t>Zip*:</t>
  </si>
  <si>
    <t>County*:</t>
  </si>
  <si>
    <t>Nueces</t>
  </si>
  <si>
    <t>Is the entity's physical and mailing address the same?*</t>
  </si>
  <si>
    <t>Mailing Address, Line 1:</t>
  </si>
  <si>
    <t>PO Box 9277</t>
  </si>
  <si>
    <t>Mailing Address, Line 2:</t>
  </si>
  <si>
    <t>Mailing City:</t>
  </si>
  <si>
    <t>Mailing Zip:</t>
  </si>
  <si>
    <t>Mailing County:</t>
  </si>
  <si>
    <t>Entity Information (Auto)</t>
  </si>
  <si>
    <t>Political Subdivision Name:</t>
  </si>
  <si>
    <t>Reporting Fiscal Year:</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</si>
  <si>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</si>
  <si>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</si>
  <si>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Individual Debt Obligations (click column titles for more information)</t>
  </si>
  <si>
    <t>Outstanding debt obligation*</t>
  </si>
  <si>
    <t>If debt is conduit or component debt, enter related entity name:</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</si>
  <si>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</si>
  <si>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</si>
  <si>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</si>
  <si>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</si>
  <si>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</si>
  <si>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</si>
  <si>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</si>
  <si>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</si>
  <si>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</si>
  <si>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</si>
  <si>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Moody's</t>
  </si>
  <si>
    <t>S&amp;P</t>
  </si>
  <si>
    <t>Fitch</t>
  </si>
  <si>
    <t>Kroll</t>
  </si>
  <si>
    <t>Other rating (if applicable)</t>
  </si>
  <si>
    <t xml:space="preserve">Optional: Explanation of repayment source </t>
  </si>
  <si>
    <t>Optional: Comments or additional information per individual debt obligation</t>
  </si>
  <si>
    <t>2010 Tax and Lim Pledge Convtn</t>
  </si>
  <si>
    <t>Yes</t>
  </si>
  <si>
    <t>To provide funds to complete public improvements to the City's Convention Center facilities and to pay the COI.</t>
  </si>
  <si>
    <t>Aa2</t>
  </si>
  <si>
    <t>AA</t>
  </si>
  <si>
    <t>Not Rated</t>
  </si>
  <si>
    <t>2012 PPFCO</t>
  </si>
  <si>
    <t>(1) the acquisition of personal property and equipment for the City of Corpus Christi, including a new energy management and control system on a City-wide basis and (2) payment of professional services related to the acquitision and financing.</t>
  </si>
  <si>
    <t>2012 Seawall Project</t>
  </si>
  <si>
    <t>Business Job/Development Corporation</t>
  </si>
  <si>
    <t>refunding</t>
  </si>
  <si>
    <t xml:space="preserve"> (i) refunding the Corporation's currently outstanding indebtedness, for debt service savings, and (ii) to pay COI.</t>
  </si>
  <si>
    <t>A1</t>
  </si>
  <si>
    <t>A+</t>
  </si>
  <si>
    <t>2012A Improv Airport Ref GO</t>
  </si>
  <si>
    <t>The Bonds are being issued to provide funds to (i) refund the City's currently outstanding obligations (2000A and 2000B Series Bonds) and (ii) pay the costs related to the issuance of the Bonds. The Refunded Bonds were originally issued as revenue bonds, secured by a first lien on and pledge of the net revenues of the City's Airport System. The City is issuing limited tax refunding bonds to refund the Refunded Bonds to (1) realize debt service savings; and (2) realize relief from restrictive operative convenants relating to the City's Airport System. While a portion of the Bonds will be secured by receipts from annual ad valorem taxes levied by the City, within the limitations prescribed by law, a portion of the Bonds will be self-supported with net revenues of the City's Airport System.</t>
  </si>
  <si>
    <t>2012A Junior Lien Rev Refdg</t>
  </si>
  <si>
    <t>The Refunding Bonds are being issued for the purpose of refunding certain of the City's currently outstanding obligations (Utility System Revenue Refunding and Improvement Bonds, Series 1999a, 2002, 2004 and 2005A) and paying COI.</t>
  </si>
  <si>
    <t>Aa3</t>
  </si>
  <si>
    <t>AA−</t>
  </si>
  <si>
    <t>2012A.5 Utl Junior LIen Rev Refdg</t>
  </si>
  <si>
    <t xml:space="preserve"> (1) acquiring, purchasing, constructing, improving, repairing, extending, equipping and renovating the City's Combined Utility System and (2) paying COI.</t>
  </si>
  <si>
    <t>2012B Utl Junior Lien Ref Ref</t>
  </si>
  <si>
    <t xml:space="preserve"> (i) acquiring, purchasing, constructing, improving, repairing, extending, equipping, and renovating the City's Combined Utility System.</t>
  </si>
  <si>
    <t>2013 Improv GO</t>
  </si>
  <si>
    <t xml:space="preserve"> To make public improvements within the City and to pay the costs of issuance of the Bonds.</t>
  </si>
  <si>
    <t>2013 Utl Improvement Bonds Jr Lien</t>
  </si>
  <si>
    <t xml:space="preserve"> (1) improving, extending, and equipping the City's Combined Utility System and (2) paying COI.</t>
  </si>
  <si>
    <t>2014 Arena Project</t>
  </si>
  <si>
    <t xml:space="preserve"> (i) refunding the Corporation's currently outstanding indebtedness (2002 Arena STX), for debt service savings, and (ii) to pay COI.</t>
  </si>
  <si>
    <t>2014 PPFCO</t>
  </si>
  <si>
    <t>For McKinstry energy efficiency projects.</t>
  </si>
  <si>
    <t>2015 Gen Imprv Refdg Bond</t>
  </si>
  <si>
    <t>Will be used to refund Series 2007A General Improvement Bonds and Series 2009 General Improvement Bonds and to pay for the cost of issuance of new bond series.</t>
  </si>
  <si>
    <t>2015 General Improvement</t>
  </si>
  <si>
    <t>Proceeds from the Bonds will be used to pay capital costs associated with street, bridge, sidewalk and drainage improvements throughout the City.</t>
  </si>
  <si>
    <t>2015 Marina Rev Taxable</t>
  </si>
  <si>
    <t>Issued for the purposes of (1) building , improving, extending, renovating, enlarging and repairing the Marina System and (II) the payment of the costs of issuance for the Bonds.</t>
  </si>
  <si>
    <t>2015 NRA</t>
  </si>
  <si>
    <t>(i) refund the Authority's outstanding Water Supply Facilities Revenue Refunding Bonds (City of Corpus Christi Lake Texana Project), Series 2005 (the "Refunded Bonds") to achieve debt service savings, and (ii) pay issuance costs on the Series 2015 Bonds.</t>
  </si>
  <si>
    <t>2015 Taxable CO Landfill</t>
  </si>
  <si>
    <t xml:space="preserve"> (1) acquiring, purchasing, constructing, improving, repairing, extending, enlarging, equipping, and renovating the City's municipal solid waste system, and (2) paying the costs of the issuance.</t>
  </si>
  <si>
    <t xml:space="preserve">2015A Utility Jr Lien Rev </t>
  </si>
  <si>
    <t xml:space="preserve"> (i) acquiring, purchasing, constructing, improving, repairing, extending, enlarging, equipping, and renovating the City's Combined Utility System and (ii) paying the COI. Specifically these Bonds are being issued to finance the costs of the water transport pipeline project referred as the "Mary Rhodes Pipeline" and "Mary Rhodes II".</t>
  </si>
  <si>
    <t>2015C Utl Jr Lien Revenue</t>
  </si>
  <si>
    <t>(i) acquiring, purchasing, constructing, improving, repairing, extending, enlarging, equipping and renovating the City's Combined Utility System and (ii) paying the costs of issuance relating to the Bonds.</t>
  </si>
  <si>
    <t>2015D Util Jr Lien Rev Refdg</t>
  </si>
  <si>
    <t>Proceeds from the sale of the Refunding Bonds will be used for the purposes of (i) refunding certain of the City's currently outstanding Priority Bonds (Utility System Revenue and Refunding Bonds, Series 2006) for debt service savings and (ii) paying the costs of issuance relating to the Bonds.</t>
  </si>
  <si>
    <t>2016 Facility CO</t>
  </si>
  <si>
    <t xml:space="preserve"> (1) acquiring, purchasing, constructing, improving, repairing, extending, enlarging, equipping, and renovating the City's parks and recreation facilities, and (2) paying the costs of issuance of the Certificates.</t>
  </si>
  <si>
    <t>2016 Gen Imprv Refdg Bonds</t>
  </si>
  <si>
    <t>The proceeds of the Bonds will be used to provide funds sufficient to refund the City's currently outstanding obligations, Series 2007A General Improvement Bonds, Series 2009 General Improvement Bonds and Series 2009 Certificates of Obligation, and for debt service savings and *ii) pay the costs related to the issuance of the Bonds</t>
  </si>
  <si>
    <t>2016 Util Jr Lien Refdg</t>
  </si>
  <si>
    <t>The bonds are being issued for the purpose of (i) refunding certain of the City's currently outstanding Priority Bonds, (Utility System Revenue Refunding and Improvement Bonds, Series 2006 and Series 2009) for debt service savings and (ii) paying the costs of the issuance to the bonds.</t>
  </si>
  <si>
    <t>2016A Tax &amp; Limited Pledge CO</t>
  </si>
  <si>
    <t xml:space="preserve"> (1) constructing, renovating, equipping, enlarging and improving City streets (including utilities repair, replacement and relocation), including curb, gutters, sidewalks, and drainage improvements necessary or incidental thereto; (2) purchasing materials, supplies, equipment, machinery, landscaping, land and rights-of-way for authorized needs and purposes relating to the aforementioned capital improvements; and (3) paying professional servides related to the design, construction, project management and financing of the aforementioned projects.</t>
  </si>
  <si>
    <t>2016A General Improvement Refunding (TMPC)</t>
  </si>
  <si>
    <t>Refund the Series 2007 A-1 bonds and 2015 Tax Notes Series 2015 was refund to secure the loan.</t>
  </si>
  <si>
    <t>2017 Comb Tax &amp; Limited Pldg Revenue CO - Landfill</t>
  </si>
  <si>
    <t xml:space="preserve">The purpose of financing costs associated with making permanent public improvements to the City's solid waste system; </t>
  </si>
  <si>
    <t>2017 Utl Jr Lien Rev Refdg Bonds - TWDB</t>
  </si>
  <si>
    <t>Refunding 2015B Utility Jr Ln Rev (acquiring, purchasing, constructing, improving, repairing, extending, enlarging, equipping and renovating the Combined Utility System and (ii) paying the COI. Specifically, the proceeds of the Bonds are being issued to finance the costs of the water transport pipeline project referred to as "Mary Rhodes II.")</t>
  </si>
  <si>
    <t>2017 Jr Ln Rev Imp TWDB SWIRFT</t>
  </si>
  <si>
    <t>TWDB purchaser is for SWIRFT (Seawater Desalination)</t>
  </si>
  <si>
    <t>2018 General Improvement</t>
  </si>
  <si>
    <t xml:space="preserve">The purposes identified in the respective propositions approved by the City </t>
  </si>
  <si>
    <t>2018A Tax &amp; Ltd Pldg CO - Street</t>
  </si>
  <si>
    <t>The purposes of constructing, renovating, equipping, enlarging, and improving City streets</t>
  </si>
  <si>
    <t>2018B Tax &amp; Ltd Pldg CO - Landfill</t>
  </si>
  <si>
    <t>The purposes the of constructing, improvements to the City's solid waste facilities</t>
  </si>
  <si>
    <t>2018 Utl Sub Ln Rev Refdg TWDB</t>
  </si>
  <si>
    <t>The purpose of discharging and making final payment of the Refunded Obligations, and paying the cost of issuance relating thereto, all in conformity with the laws of the State of Texas, particularly the City's Home Rule Charter and the Act, and the Ordinance</t>
  </si>
  <si>
    <t>2019A General Imp Refdg</t>
  </si>
  <si>
    <t>The purpose of providing funds for the discharge and final payment of the Refunded Obligation and payment of the costs of issuance of the general improvement refunding bonds</t>
  </si>
  <si>
    <t>2019B General Imp Refdg, Taxable - Airport</t>
  </si>
  <si>
    <t>The purpose of providing funds for the discharge and final payment of the refunded obligations and payment of the costs of issuance of the general improvement refunding bonds</t>
  </si>
  <si>
    <t>2019 Utility Sys Jr Lien Rev Imp &amp; Refdg</t>
  </si>
  <si>
    <t>The purpose of acquiring, purchasing, constructing, improving, repairing, enlarging, equipping, and renovating the City’s Combined Utility System.  Refunding certain of currented outstanding Priority Bonds for debt service savings and paying the costs of issuance relating to the bonds</t>
  </si>
  <si>
    <t>2020A General Imp</t>
  </si>
  <si>
    <t>The purpose is to provide funds to (i) make permanent public improvements within the City for the purposes identified in the respective proposition approved by the City’s voters at an election held on November 6, 2018 and (ii) pay the costs related to the issuance</t>
  </si>
  <si>
    <t>2020A Utl Jr Ln Rev Imp &amp; Refdg</t>
  </si>
  <si>
    <t>Purposes of (i) designing, planning, building, improving, extending, enlarging, and repairing the City’s combined Utility System; (ii) refunding a portion of the City’s outstanding debt obligations (2010 Utl WIF, 2012 Utl Rev.), hereto for debt services savings; and (iii) paying the costs of issuance</t>
  </si>
  <si>
    <t xml:space="preserve">2020B General Imp Refdg </t>
  </si>
  <si>
    <t>Purpose of (i) refunding a portion of the City's outstanding debt obligations (2012 Gen Imp), hereto for debt services savings and (ii) paying the costs related to the issuance of the 2020B Bonds</t>
  </si>
  <si>
    <t>2020B Utl Jr Ln Rev Refdg, taxable</t>
  </si>
  <si>
    <t>Purpose of (i) refunding a portion of the City’s outstanding debt obligations (partial 2012A Utl, 2012B Utl, and 2013 Utl), hereto for debt services savings; and (iii) paying the costs of issuance</t>
  </si>
  <si>
    <t>2020C General Imp Refdg, Taxable</t>
  </si>
  <si>
    <t>Purpose of (i) refunding a portion of the City's outstanding debt obligations (partial 2012D General Imp Rfd, Taxable; 2013 General Imp; &amp; 2012 Comb Tax and Surplus Airport Rev CO airport), hereto for debt service savings and (ii) paying the costs related to the issuance of the Taxable</t>
  </si>
  <si>
    <t>2020C Utl Jr Ln Rev Imp TWDB SWIRFT</t>
  </si>
  <si>
    <t xml:space="preserve">Purpose of (i) designing, planning, building, improving, extending, enlarging, and repairing the System, and (ii) paying the costs and expenses of issuing the Bonds. </t>
  </si>
  <si>
    <t>2021A Comb Tax &amp; Ltd Pldg Rev CO</t>
  </si>
  <si>
    <t>Purposes of (i) constructing, acquiring, purchasing, renovating, enlarging, and improving City facilities and signage, including City Hall and the Museum of Science and History, (ii) constructing, acquiring, purchasing, renovating, enlarging, and improving City facilities and signage, (iii) constructing, acquiring, purchasing, renovating, enlarging, and improving City park facilities, including the Veterans Memorial Park, (iv) the purchase of materials, supplies, equipment, machinery, landscaping, land, and rights-of-way for authorized needs and purposes relating to the aforementioned projects; and (v) the payment of professional services related to the design, construction, management and financing of the aforementioned projects.</t>
  </si>
  <si>
    <t>2021A Utl Jr Ln Revenue Notes</t>
  </si>
  <si>
    <t>Funding needed for the Gas System as a result of the February 2021 extreme weather event.</t>
  </si>
  <si>
    <t>2021B Comb Tax &amp; Ltd Pldg CO, Taxable</t>
  </si>
  <si>
    <t>Purposes of (i) constructing, acquiring, purchasing, renovating, enlarging, and improving City solid waste facilities, including landfill site development, a gas collection and control system, and related road improvements, (ii) constructing, acquiring, purchasing, renovating, enlarging, and improving City park facilities, including City golf courses, (iii) the purchase of materials, supplies, equipment, machinery, landscaping, land, and rights-of-way for authorized needs and purposes relating to the aforementioned projects; and (iv) the payment of professional services related to the design, construction, management and financing of the aforementioned projects.</t>
  </si>
  <si>
    <t>2021C General Imp Refdg, Taxable</t>
  </si>
  <si>
    <t>Purposes of (i) advance refunding a portion of the City’s outstanding debt obligations (2013 Gen Imp &amp; 2012 Gen Imp, Taxable), hereto for debt service savings and (ii) paying the costs of issuance.</t>
  </si>
  <si>
    <t>2021D General Imp Refdg</t>
  </si>
  <si>
    <t>Purpose of (i) refunding a portion of the City's outstanding debt obligations (2012C and 2012B Gen Imp), hereto for debt services savings and (ii) paying the costs related to the issuance of the 2021D Bonds.</t>
  </si>
  <si>
    <t>2021E General Imp Refdg (AMT)</t>
  </si>
  <si>
    <t>Purpose of (i) refunding a portion of the City's outstanding debt obligations (2012 CO), hereto for debt services savings and (ii) paying the costs related to the issuance of the 20221E Bonds.</t>
  </si>
  <si>
    <t>2022A Utl Jr Ln Rev Imp (TWDB CWSRF)</t>
  </si>
  <si>
    <t>The purpose of funding improvements to the Issuer’s water system in accordance with the Clean Water State Revolving Fund for Texas (the Project), as further identified in the TWDB Resolution adopted on January 6, 2022 approving a financial assistance award to the Issuer as TWDB Project # 73907</t>
  </si>
  <si>
    <t>2022A Comb Tax &amp; Ltd Plg Rev CO</t>
  </si>
  <si>
    <t>For the purposes of (i) (a) constructing acquiring purchasing, renovating, and improving existing City facilities, including renovation and improvements to City Hall, Health Department, &amp; Library system city-wide, (b) constructing acquiring, purchasing, renovating, equipping, enlarging, &amp; improving City's parks and recreation facilities, including a parks tourist district facility and warehouse, and (c) constructing acquiring, purchasing, renovating, equipping, enlarging, &amp; improving City's pubic safety facilities, including a police training academy; (ii) the purchase of materials, supplies equipment, machinery, landscaping land, and rights-of-way for authorized needs &amp; purpose relating to the aforementioned projects; and (iii) the payment of professional services related to the design, construction, management and financing of the aforementioned projects.</t>
  </si>
  <si>
    <t>2022B Utl Jr Ln Rev Imp</t>
  </si>
  <si>
    <t>Proceeds from the sale of the Bonds will be used for the purpose of (i) designing, planning, building, improving, extending, enlarging and repairing the City's Combined Utility System; and (ii) paying the costs of issuance relating to the Bond</t>
  </si>
  <si>
    <t>2022B Comb Tax &amp; Ltd Plg Rev CO, Taxable</t>
  </si>
  <si>
    <t>For the purposes of (i) (a) constructing, acquiring, purchasing, renovating, enlarging, and improving existing City's solid waste facilities, including the solid waste facility complex and the solid waste compost facility: (ii) the purchase of materials, supplies, equipment, machinery, landscaping land, and rights-of-way for authorized needs &amp; purpose relating to the aforementioned projects; and (iii) the payment of professional services related to the design,  construction, management and financing of the aforementioned projects. CIP 3374 Fund</t>
  </si>
  <si>
    <t xml:space="preserve">2022C General Improvement </t>
  </si>
  <si>
    <t>For the purposes of (i) (a) making permanent public improvements within the City for the purposes identified in the respective proposition approved by the City's voters at an election held on November 3, 2020 and (ii) paying the cost of issuance related to the Bonds.</t>
  </si>
  <si>
    <t>2023 - Gen Imp - Streets/Parks</t>
  </si>
  <si>
    <t>The purposes of making permanent public improvements within the City for the purposes identified in the respective propositions approved by the City’s voters at the election held on November 3, 2020, specifically designing, demolishing, constructing, renovating, improving, reconstructing, restructuring, extending streets and related land and right-of-way sidewalks, streetscapes, collectors, drainage, landscape, signage, acquiring lands and right necessary; designing, demolishing, constructing, renovating, improving, expanding and equipping City parks and recreation facilities, and paying the costs of issuance related to the Bonds</t>
  </si>
  <si>
    <t>2023A - Combination Tax and Limited Pledge Revenue CO</t>
  </si>
  <si>
    <t>The purposes of constructing, acquiring, purchasing, renovating, enlarging, and improving City public safety facilities and signage, including a Police Academy; the purchase of materials, supplies, equipment, machinery, landscaping, land, and rights-of-way for authorized needs and purposes relating to the projects; and the payment of professional services related to the design, construction, management, and financing of the projects.</t>
  </si>
  <si>
    <t xml:space="preserve">2023B - Combination Tax and Limited Pledge Revenue CO, Taxable </t>
  </si>
  <si>
    <t>The purposes of constructing, acquiring, purchasing, renovating, enlarging, and improving City’s solid waste facilities, including the solid waste facility complex and the solid waste compost facility, and constructing, acquiring, renovating, enlarging, and improving City park facilities, including City golf courses; the purchases of materials, supplies, equipment, machinery, landscaping, land, and rights-of-way for authorized needs and purposes relating to the projects; and the payment of professional services related to the design, construction, management and financing of the projects.</t>
  </si>
  <si>
    <t>2023 - Limited Tax Notes - Streets</t>
  </si>
  <si>
    <t>The purposes of street improvement projects; and paying the costs of issuance related to the Notes.</t>
  </si>
  <si>
    <t>2023 - Sales Tax Revenue Refunding, Taxable Arena</t>
  </si>
  <si>
    <t>The purpose of providing funds for the discharge and final payment of the Refunded Obligations and payment of the costs of issuance of the bonds.</t>
  </si>
  <si>
    <t>2023 - Utl Sr Ln Rev Imp &amp; Rfdg</t>
  </si>
  <si>
    <t>The purchase and cancellation of a portion of the City's outstanding debt obligations for debt service savings through purchase by means of a tender offer and cancellation and paying the costs of issuance relating to the bonds.</t>
  </si>
  <si>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</si>
  <si>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All information entered should reflect the last day of the political subdivision's fiscal year identified on this form.</t>
  </si>
  <si>
    <t>If there is no debt to report for the fiscal year, enter "N/A" or "$0" in each cell along column B.</t>
  </si>
  <si>
    <t xml:space="preserve">Total Tax-Supported and Revenue Debt </t>
  </si>
  <si>
    <t>Total authorized debt obligations:</t>
  </si>
  <si>
    <t>Total principal of all outstanding debt obligations:</t>
  </si>
  <si>
    <t>Combined principal and interest required to pay all outstanding debt obligations on time and in full:</t>
  </si>
  <si>
    <t xml:space="preserve">Total debt secured by Ad Valorem Taxation (includes combination tax and revenue debt obligations) </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</si>
  <si>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</si>
  <si>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</si>
  <si>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</si>
  <si>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 xml:space="preserve">Per Capita Total Debt secured by Ad Valorem Taxation  (required for municipalities, counties, and school districts only) </t>
  </si>
  <si>
    <t>Population of the political subdivision:</t>
  </si>
  <si>
    <t>Source and year of population data:</t>
  </si>
  <si>
    <t>https://www.census.gov/quickfacts/fact/table/corpuschristicitytexas/POP</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</si>
  <si>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</si>
  <si>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</si>
  <si>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</si>
  <si>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(select)</t>
  </si>
  <si>
    <t>N/A - No Reportable Debt</t>
  </si>
  <si>
    <t>County</t>
  </si>
  <si>
    <t>ISD</t>
  </si>
  <si>
    <t>Aaa</t>
  </si>
  <si>
    <t>AAA</t>
  </si>
  <si>
    <t>CCD</t>
  </si>
  <si>
    <t>Aa1</t>
  </si>
  <si>
    <t>AA+</t>
  </si>
  <si>
    <t>Water District</t>
  </si>
  <si>
    <t>A</t>
  </si>
  <si>
    <t>Other</t>
  </si>
  <si>
    <t>BBB</t>
  </si>
  <si>
    <t>BB</t>
  </si>
  <si>
    <t>A2</t>
  </si>
  <si>
    <t>B</t>
  </si>
  <si>
    <t>A3</t>
  </si>
  <si>
    <t>A−</t>
  </si>
  <si>
    <t>CCC</t>
  </si>
  <si>
    <t>Baa1</t>
  </si>
  <si>
    <t>BBB+</t>
  </si>
  <si>
    <t>CC</t>
  </si>
  <si>
    <t>Baa2</t>
  </si>
  <si>
    <t>C</t>
  </si>
  <si>
    <t>Baa3</t>
  </si>
  <si>
    <t>BBB−</t>
  </si>
  <si>
    <t>D</t>
  </si>
  <si>
    <t>Ba1</t>
  </si>
  <si>
    <t>BB+</t>
  </si>
  <si>
    <t>Ba2</t>
  </si>
  <si>
    <t>Ba3</t>
  </si>
  <si>
    <t>BB−</t>
  </si>
  <si>
    <t>B1</t>
  </si>
  <si>
    <t>B+</t>
  </si>
  <si>
    <t>B2</t>
  </si>
  <si>
    <t>B3</t>
  </si>
  <si>
    <t>B−</t>
  </si>
  <si>
    <t>Caa</t>
  </si>
  <si>
    <t>Ca</t>
  </si>
  <si>
    <t>Protection Pasword:</t>
  </si>
  <si>
    <t>hb1378</t>
  </si>
  <si>
    <t>Additional Notes (optional)</t>
  </si>
  <si>
    <t>Please use this space to enter any other information the political subdivision considers relevant or necessary to explain information submitted in this report.</t>
  </si>
  <si>
    <t>Optional Reporting</t>
  </si>
  <si>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</si>
  <si>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t>For political subdivisions other than school districts, municipalities and counties</t>
  </si>
  <si>
    <t>Item #</t>
  </si>
  <si>
    <t>Optional Item</t>
  </si>
  <si>
    <t>Instructions</t>
  </si>
  <si>
    <t>References, Local Government Code</t>
  </si>
  <si>
    <t>Response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</si>
  <si>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</si>
  <si>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</si>
  <si>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</si>
  <si>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</si>
  <si>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</si>
  <si>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</si>
  <si>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</si>
  <si>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</si>
  <si>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</si>
  <si>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</si>
  <si>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</si>
  <si>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</si>
  <si>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</si>
  <si>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</si>
  <si>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</si>
  <si>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</si>
  <si>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</si>
  <si>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</si>
  <si>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</si>
  <si>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</si>
  <si>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</si>
  <si>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</si>
  <si>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</si>
  <si>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</si>
  <si>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</si>
  <si>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</si>
  <si>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</si>
  <si>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</si>
  <si>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</si>
  <si>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</si>
  <si>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</si>
  <si>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</si>
  <si>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</si>
  <si>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</si>
  <si>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</si>
  <si>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</si>
  <si>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</si>
  <si>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</si>
  <si>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</si>
  <si>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</si>
  <si>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</si>
  <si>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</si>
  <si>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</si>
  <si>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Instructions and Glossary</t>
  </si>
  <si>
    <t>The tables below provide further guidance on properly completing this report. Please contact the Texas Comptroller's office if you have any further questions, by phone (844) 519-5676; or email, Transparency@cpa.texas.gov</t>
  </si>
  <si>
    <t>Tab 1: Contact Information</t>
  </si>
  <si>
    <t>Terms</t>
  </si>
  <si>
    <t xml:space="preserve">Definitions </t>
  </si>
  <si>
    <t>Directions</t>
  </si>
  <si>
    <t>Political Subdivision Name</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</si>
  <si>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</si>
  <si>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</si>
  <si>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</si>
  <si>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Political Subdivision Type</t>
  </si>
  <si>
    <t>Click on the cell to access the drop down menu. Select the appropriate type of political entity from the list. If "other" is selected, the blank cell below it must specify the type. Selecting another entity will black the lower cell out.</t>
  </si>
  <si>
    <t>Does the Political Subdivision have reportable debt?</t>
  </si>
  <si>
    <t>A political subdivision must annually compile and report the required financial information under Local Government Code, Section 140.008. There is not an exception to the filing requirement for a political subdivision with no outstanding debt.</t>
  </si>
  <si>
    <t>Click on the cell to the right to access the drop down menu. Selecting "No" still requires tabs 2 and 3 to be completed. All contact and entity information needs to be completed regardless if there is no reportable debt.</t>
  </si>
  <si>
    <t>Tab 2: Individual Debt Obligations</t>
  </si>
  <si>
    <t>Column</t>
  </si>
  <si>
    <t>column A</t>
  </si>
  <si>
    <t xml:space="preserve">Outstanding debt obligation </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</si>
  <si>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</si>
  <si>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Enter the name of the individual debt obligation or bond series. If the entity has no debt to report, enter "No Reportable Debt" in the first cell below the column title (row 10).</t>
  </si>
  <si>
    <t>140.008(b)(1)(C)</t>
  </si>
  <si>
    <t>column B</t>
  </si>
  <si>
    <t>If debt is conduit or component debt, enter related entity name</t>
  </si>
  <si>
    <t>debt that is not a legal liability of the political subdivision but is secured by another entity, such as an Economic Development Corporation</t>
  </si>
  <si>
    <t>Enter the name of the entity who the debt is issued to on behalf of the political subdivision.</t>
  </si>
  <si>
    <t>N/A</t>
  </si>
  <si>
    <t>column C</t>
  </si>
  <si>
    <t>Principal issued</t>
  </si>
  <si>
    <t>total amount borrowed (par)</t>
  </si>
  <si>
    <t>Enter the amount borrowed for each individual debt obligation or bond series.</t>
  </si>
  <si>
    <t>140.008(b)(1)(G)(i)</t>
  </si>
  <si>
    <t>column D</t>
  </si>
  <si>
    <t>Principal outstanding</t>
  </si>
  <si>
    <t>total amount borrowed (par) of obligation that has yet to be repaid</t>
  </si>
  <si>
    <t xml:space="preserve">Enter the amount borrowed that has yet to be repaid for each individual debt obligation or bond series. </t>
  </si>
  <si>
    <t>column E</t>
  </si>
  <si>
    <t>Combined principal and interest required to pay each outstanding debt obligation on time and in full</t>
  </si>
  <si>
    <t>the total amount borrowed (par) plus the cost of interest for each individual debt obligation or bond series</t>
  </si>
  <si>
    <t>Enter the amount borrowed plus the cost of interest for each individual debt obligation or bond series; total debt service.</t>
  </si>
  <si>
    <t>140.008(b)(1)(E )</t>
  </si>
  <si>
    <t>column F</t>
  </si>
  <si>
    <t>Final maturity date</t>
  </si>
  <si>
    <t>final payment date of individual debt obligation at which point all principal and interest will be paid off</t>
  </si>
  <si>
    <t xml:space="preserve">Enter the date of the final payment of principal and interest for each individual debt obligation. </t>
  </si>
  <si>
    <t>140.008(b)(1)(G)(iii)</t>
  </si>
  <si>
    <t>column G</t>
  </si>
  <si>
    <t>Is the debt secured in any way by ad valorem taxes?</t>
  </si>
  <si>
    <t>indicates which individual debt obligations are in part or whole pledged with property taxes</t>
  </si>
  <si>
    <t>Select "Yes" from the dropdown list if any part of the debt obligation is secured with ad valorem taxes. If not, select "No".</t>
  </si>
  <si>
    <t>140.008(b)(1)(F)</t>
  </si>
  <si>
    <t>column H</t>
  </si>
  <si>
    <t>Total proceeds received</t>
  </si>
  <si>
    <t xml:space="preserve">total assets received from the sale of a new issue of public securities </t>
  </si>
  <si>
    <t xml:space="preserve">Enter the total assets received from the individual debt obligation. </t>
  </si>
  <si>
    <t>140.008(b)(1)(G)(ii)</t>
  </si>
  <si>
    <t>column I</t>
  </si>
  <si>
    <t>Proceeds spent</t>
  </si>
  <si>
    <t>the portion of total proceeds received (column H) that have been spent</t>
  </si>
  <si>
    <t>Enter the portion of the total assets received from the individual debt obligation that have been spent. The spreadsheet automatically calculates this amount.</t>
  </si>
  <si>
    <t>column J</t>
  </si>
  <si>
    <t>Proceeds unspent</t>
  </si>
  <si>
    <t>the portion of total proceeds received that are remaining to be spent</t>
  </si>
  <si>
    <t>Enter the portion of the total assets received from the individual debt obligation that have not been spent. (Formula: subtract column I from column H)</t>
  </si>
  <si>
    <t>column K</t>
  </si>
  <si>
    <t>Official stated purpose for which the debt obligation was authorized</t>
  </si>
  <si>
    <t>The reason for the debt issuance as defined in ballot language if applicable or the Official Statement</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</si>
  <si>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</si>
  <si>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140.008(b)(1)(G)(iv)</t>
  </si>
  <si>
    <t>columns L - Q</t>
  </si>
  <si>
    <t>current credit rating</t>
  </si>
  <si>
    <t>existing rating given by any nationally recognized credit rating organization to debt obligations</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</si>
  <si>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</si>
  <si>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140.008(b)(2)</t>
  </si>
  <si>
    <t>Tab 3: Summary of Debt Obligations</t>
  </si>
  <si>
    <t>Total authorized debt obligations</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</si>
  <si>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</si>
  <si>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 xml:space="preserve">Sum any and all authorized debt obligations. This includes voter-approved and non-voter approved debt obligations. </t>
  </si>
  <si>
    <t>140.008(b)(1)(A), 1201.002</t>
  </si>
  <si>
    <t>Total principal of all outstanding debt obligations</t>
  </si>
  <si>
    <t>Total amount borrowed (par) of all obligations that have yet to be repaid</t>
  </si>
  <si>
    <t xml:space="preserve">Sum the total amount borrowed of all debt obligations that have yet to be repaid. </t>
  </si>
  <si>
    <t xml:space="preserve">140.008(b)(1)(B) </t>
  </si>
  <si>
    <t>Combined principal and interest required to pay all outstanding debt obligations on time and in full</t>
  </si>
  <si>
    <t>Total amount borrowed (par) that has yet to be repaid plus the cost of interest</t>
  </si>
  <si>
    <t xml:space="preserve">Sum the amount borrowed that has yet to be repaid and the cost of interest; total debt service. </t>
  </si>
  <si>
    <t>140.008(b)(1)(D)</t>
  </si>
  <si>
    <t>Total authorized debt obligations secured by ad valorem taxation</t>
  </si>
  <si>
    <t>Total debt obligations secured by a pledge of property taxes</t>
  </si>
  <si>
    <t xml:space="preserve">Sum any and all authorized debt obligations secured in any way by ad valorem taxation. Include combination tax and revenue debt obligations in this total. </t>
  </si>
  <si>
    <t xml:space="preserve">140.008(b)(1)(F) &amp; 140.008(b)(1)(A) </t>
  </si>
  <si>
    <t>Total principal of all outstanding debt obligations secured by ad valorem taxation</t>
  </si>
  <si>
    <t>Total amount borrowed (par) of obligations secured by a pledge of property taxes that have yet to be repaid</t>
  </si>
  <si>
    <t xml:space="preserve">Sum the total amount borrowed of all obligations secured in any way by ad valorem taxation that have yet to be repaid. Include combination tax and revenue debt obligations in this total. </t>
  </si>
  <si>
    <t>140.008(b)(1)(F) &amp; 140.008(b)(1)(B)</t>
  </si>
  <si>
    <t>Combined principal and interest required to pay all outstanding debt obligations secured by ad valorem taxation on time and in full</t>
  </si>
  <si>
    <t>Total amount borrowed (par)of all property tax-secured obligations plus the cost of interest</t>
  </si>
  <si>
    <t xml:space="preserve">Sum the amount borrowed for obligations secured in any way by ad valorem taxation plus debt service costs. Include combination tax and revenue debt obligations in this total.  </t>
  </si>
  <si>
    <t>140.008(b)(1)(F) &amp; 140.008(b)(1)(D)</t>
  </si>
  <si>
    <t>Political subdivision's population</t>
  </si>
  <si>
    <t xml:space="preserve">The denominator used to calculate per capita figures requested on the Summary of Debt Obligations tab. This is a population total for the entity. </t>
  </si>
  <si>
    <t xml:space="preserve">Make sure that the year of the population figures being used match the fiscal year being reporting on.  </t>
  </si>
  <si>
    <t>Source and year of population data</t>
  </si>
  <si>
    <t>The source of population data comprising the denominator of per capita figures.</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</si>
  <si>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</si>
  <si>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</si>
  <si>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</si>
  <si>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</si>
  <si>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 xml:space="preserve">Sum any and all authorized debt obligations secured in any way by ad valorem taxation that have yet to be repaid and divide this by the population of the political subdivision. Include combination tax and revenue debt obligations in this total. </t>
  </si>
  <si>
    <t>140.008(b)(1)(F) &amp; 140.008(b)(1)(A)</t>
  </si>
  <si>
    <t>Total principal of outstanding debt obligations secured by ad valorem taxation as a per capita amount (required for municipalities, counties, and school districts only)</t>
  </si>
  <si>
    <t xml:space="preserve">Total amount borrowed (par) secured by a pledge of property taxes divided by the population of the political subdivision (only school districts, municipalities and counties are required to provide a response to this question).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</si>
  <si>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</si>
  <si>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Combined principal and interest required to pay all outstanding debt obligations secured by ad valorem taxation on time and in full as a per capita amount (required for municipalities, counties, and school districts only)</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</si>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</sst>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9">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14" fontId="6" fillId="0" borderId="1" xfId="1" applyNumberFormat="1" applyBorder="1" applyAlignment="1" applyProtection="1">
      <alignment horizontal="left"/>
      <protection locked="0"/>
    </xf>
    <xf numFmtId="0" fontId="6" fillId="0" borderId="1" xfId="1" applyBorder="1" applyAlignment="1" applyProtection="1">
      <alignment horizontal="left"/>
      <protection locked="0"/>
    </xf>
  </cellXfs>
  <cellStyles count="2">
    <cellStyle name="Hyperlink" xfId="1" builtinId="8"/>
    <cellStyle name="Normal" xfId="0" builtinId="0"/>
  </cellStyles>
  <dxfs count="9">
    <dxf>
      <fill>
        <patternFill patternType="none">
          <bgColor auto="1"/>
        </patternFill>
      </fill>
    </dxf>
    <dxf>
      <fill>
        <patternFill patternType="none">
          <bgColor auto="1"/>
        </patternFill>
      </fill>
    </dxf>
    <dxf>
      <fill>
        <patternFill>
          <bgColor theme="1"/>
        </patternFill>
      </fill>
    </dxf>
    <dxf>
      <font>
        <b/>
        <i val="0"/>
      </font>
      <fill>
        <patternFill>
          <bgColor theme="5" tint="0.39994506668294322"/>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vab@cctexas.com" TargetMode="External"/><Relationship Id="rId1" Type="http://schemas.openxmlformats.org/officeDocument/2006/relationships/hyperlink" Target="http://www.cctexas.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zoomScale="85" zoomScaleNormal="85" workbookViewId="0">
      <selection sqref="A1:XFD1048576"/>
    </sheetView>
  </sheetViews>
  <sheetFormatPr defaultColWidth="0" defaultRowHeight="24.95" customHeight="1" zeroHeight="1" x14ac:dyDescent="0.2"/>
  <cols>
    <col min="1" max="1" width="55.7109375" style="59" customWidth="1"/>
    <col min="2" max="16384" width="9.140625" style="58" hidden="1"/>
  </cols>
  <sheetData>
    <row r="1" spans="1:1" ht="15.75" x14ac:dyDescent="0.2">
      <c r="A1" s="60" t="s">
        <v>0</v>
      </c>
    </row>
    <row r="2" spans="1:1" ht="24.95" customHeight="1" x14ac:dyDescent="0.2">
      <c r="A2" s="63" t="s">
        <v>1</v>
      </c>
    </row>
    <row r="3" spans="1:1" ht="24.95" customHeight="1" x14ac:dyDescent="0.25">
      <c r="A3" s="61" t="s">
        <v>2</v>
      </c>
    </row>
    <row r="4" spans="1:1" ht="24.95" customHeight="1" x14ac:dyDescent="0.25">
      <c r="A4" s="61" t="s">
        <v>3</v>
      </c>
    </row>
    <row r="5" spans="1:1" ht="24.95" customHeight="1" x14ac:dyDescent="0.25">
      <c r="A5" s="61" t="s">
        <v>4</v>
      </c>
    </row>
    <row r="6" spans="1:1" ht="24.95" customHeight="1" x14ac:dyDescent="0.25">
      <c r="A6" s="61" t="s">
        <v>5</v>
      </c>
    </row>
    <row r="7" spans="1:1" ht="24.95" customHeight="1" x14ac:dyDescent="0.25">
      <c r="A7" s="61" t="s">
        <v>6</v>
      </c>
    </row>
    <row r="8" spans="1:1" ht="24.95" customHeight="1" x14ac:dyDescent="0.25">
      <c r="A8" s="61" t="s">
        <v>7</v>
      </c>
    </row>
    <row r="9" spans="1:1" ht="24.95" customHeight="1" x14ac:dyDescent="0.25">
      <c r="A9" s="62" t="s">
        <v>8</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D31"/>
  <sheetViews>
    <sheetView tabSelected="1" zoomScale="85" zoomScaleNormal="85" workbookViewId="0">
      <selection activeCell="B30" sqref="B30"/>
    </sheetView>
  </sheetViews>
  <sheetFormatPr defaultColWidth="0" defaultRowHeight="15.75" zeroHeight="1" x14ac:dyDescent="0.25"/>
  <cols>
    <col min="1" max="1" width="56.42578125" style="35" customWidth="1"/>
    <col min="2" max="2" width="61.140625" style="1" customWidth="1"/>
    <col min="3" max="4" width="0" style="1" hidden="1" customWidth="1"/>
    <col min="5" max="16384" width="9.140625" style="1" hidden="1"/>
  </cols>
  <sheetData>
    <row r="1" spans="1:2" x14ac:dyDescent="0.25">
      <c r="A1" s="32" t="s">
        <v>0</v>
      </c>
      <c r="B1" s="21"/>
    </row>
    <row r="2" spans="1:2" x14ac:dyDescent="0.25">
      <c r="A2" s="34" t="s">
        <v>9</v>
      </c>
      <c r="B2" s="21"/>
    </row>
    <row r="3" spans="1:2" x14ac:dyDescent="0.25">
      <c r="A3" s="33" t="s">
        <v>10</v>
      </c>
      <c r="B3" s="11"/>
    </row>
    <row r="4" spans="1:2" x14ac:dyDescent="0.25">
      <c r="A4" s="64" t="s">
        <v>11</v>
      </c>
      <c r="B4" s="69" t="s">
        <v>12</v>
      </c>
    </row>
    <row r="5" spans="1:2" x14ac:dyDescent="0.25">
      <c r="A5" s="64" t="s">
        <v>13</v>
      </c>
      <c r="B5" s="69" t="s">
        <v>14</v>
      </c>
    </row>
    <row r="6" spans="1:2" x14ac:dyDescent="0.25">
      <c r="A6" s="12" t="s">
        <v>15</v>
      </c>
      <c r="B6" s="70"/>
    </row>
    <row r="7" spans="1:2" x14ac:dyDescent="0.25">
      <c r="A7" s="12" t="s">
        <v>16</v>
      </c>
      <c r="B7" s="69">
        <v>2023</v>
      </c>
    </row>
    <row r="8" spans="1:2" x14ac:dyDescent="0.25">
      <c r="A8" s="12" t="s">
        <v>17</v>
      </c>
      <c r="B8" s="71">
        <v>44835</v>
      </c>
    </row>
    <row r="9" spans="1:2" x14ac:dyDescent="0.25">
      <c r="A9" s="12" t="s">
        <v>18</v>
      </c>
      <c r="B9" s="65">
        <f>IF(ISBLANK(B8),"",DATE(YEAR(B8)+1,MONTH(B8),DAY(B8)-1))</f>
        <v>45199</v>
      </c>
    </row>
    <row r="10" spans="1:2" x14ac:dyDescent="0.25">
      <c r="A10" s="12" t="s">
        <v>19</v>
      </c>
      <c r="B10" s="87" t="s">
        <v>20</v>
      </c>
    </row>
    <row r="11" spans="1:2" x14ac:dyDescent="0.25">
      <c r="A11" s="12" t="s">
        <v>21</v>
      </c>
      <c r="B11" s="72"/>
    </row>
    <row r="12" spans="1:2" x14ac:dyDescent="0.25">
      <c r="A12" s="12" t="s">
        <v>22</v>
      </c>
      <c r="B12" s="69"/>
    </row>
    <row r="13" spans="1:2" x14ac:dyDescent="0.25">
      <c r="A13" s="64" t="s">
        <v>23</v>
      </c>
      <c r="B13" s="69" t="s">
        <v>24</v>
      </c>
    </row>
    <row r="14" spans="1:2" x14ac:dyDescent="0.25">
      <c r="A14" s="34"/>
      <c r="B14" s="19"/>
    </row>
    <row r="15" spans="1:2" x14ac:dyDescent="0.25">
      <c r="A15" s="33" t="s">
        <v>25</v>
      </c>
      <c r="B15" s="16"/>
    </row>
    <row r="16" spans="1:2" x14ac:dyDescent="0.25">
      <c r="A16" s="15" t="s">
        <v>26</v>
      </c>
      <c r="B16" s="69" t="s">
        <v>27</v>
      </c>
    </row>
    <row r="17" spans="1:2" x14ac:dyDescent="0.25">
      <c r="A17" s="15" t="s">
        <v>28</v>
      </c>
      <c r="B17" s="69" t="s">
        <v>29</v>
      </c>
    </row>
    <row r="18" spans="1:2" x14ac:dyDescent="0.25">
      <c r="A18" s="15" t="s">
        <v>30</v>
      </c>
      <c r="B18" s="72" t="s">
        <v>31</v>
      </c>
    </row>
    <row r="19" spans="1:2" x14ac:dyDescent="0.25">
      <c r="A19" s="15" t="s">
        <v>32</v>
      </c>
      <c r="B19" s="88" t="s">
        <v>33</v>
      </c>
    </row>
    <row r="20" spans="1:2" x14ac:dyDescent="0.25">
      <c r="A20" s="15" t="s">
        <v>34</v>
      </c>
      <c r="B20" s="69" t="s">
        <v>35</v>
      </c>
    </row>
    <row r="21" spans="1:2" x14ac:dyDescent="0.25">
      <c r="A21" s="15" t="s">
        <v>36</v>
      </c>
      <c r="B21" s="69"/>
    </row>
    <row r="22" spans="1:2" x14ac:dyDescent="0.25">
      <c r="A22" s="15" t="s">
        <v>37</v>
      </c>
      <c r="B22" s="69" t="s">
        <v>38</v>
      </c>
    </row>
    <row r="23" spans="1:2" x14ac:dyDescent="0.25">
      <c r="A23" s="15" t="s">
        <v>39</v>
      </c>
      <c r="B23" s="73">
        <v>78401</v>
      </c>
    </row>
    <row r="24" spans="1:2" x14ac:dyDescent="0.25">
      <c r="A24" s="15" t="s">
        <v>40</v>
      </c>
      <c r="B24" s="69" t="s">
        <v>41</v>
      </c>
    </row>
    <row r="25" spans="1:2" x14ac:dyDescent="0.25">
      <c r="A25" s="15" t="s">
        <v>42</v>
      </c>
      <c r="B25" s="69" t="s">
        <v>24</v>
      </c>
    </row>
    <row r="26" spans="1:2" x14ac:dyDescent="0.25">
      <c r="A26" s="15" t="s">
        <v>43</v>
      </c>
      <c r="B26" s="69" t="s">
        <v>44</v>
      </c>
    </row>
    <row r="27" spans="1:2" x14ac:dyDescent="0.25">
      <c r="A27" s="15" t="s">
        <v>45</v>
      </c>
      <c r="B27" s="69"/>
    </row>
    <row r="28" spans="1:2" x14ac:dyDescent="0.25">
      <c r="A28" s="15" t="s">
        <v>46</v>
      </c>
      <c r="B28" s="69" t="s">
        <v>38</v>
      </c>
    </row>
    <row r="29" spans="1:2" x14ac:dyDescent="0.25">
      <c r="A29" s="15" t="s">
        <v>47</v>
      </c>
      <c r="B29" s="69">
        <v>78469</v>
      </c>
    </row>
    <row r="30" spans="1:2" x14ac:dyDescent="0.25">
      <c r="A30" s="15" t="s">
        <v>48</v>
      </c>
      <c r="B30" s="69" t="s">
        <v>41</v>
      </c>
    </row>
    <row r="31" spans="1:2" x14ac:dyDescent="0.25">
      <c r="A31" s="17" t="s">
        <v>8</v>
      </c>
      <c r="B31" s="18"/>
    </row>
  </sheetData>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conditionalFormatting sqref="B26:B30">
    <cfRule type="expression" dxfId="4" priority="5">
      <formula>$B$25="Yes"</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 ref="B10" r:id="rId1" xr:uid="{F37C2665-75FC-458F-830C-309BE0E44AA0}"/>
    <hyperlink ref="B19" r:id="rId2" xr:uid="{37A5E316-C426-4AED-AE83-9C1B11BB6D53}"/>
  </hyperlinks>
  <pageMargins left="0.17" right="0.17" top="0.75" bottom="0.75" header="0.3" footer="0.3"/>
  <pageSetup scale="88" orientation="portrait" r:id="rId3"/>
  <headerFooter>
    <oddFooter>&amp;L&amp;9&amp;Z&amp;F   &amp;A&amp;R&amp;9&amp;D  &amp;T</oddFooter>
  </headerFooter>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r:uid="{00000000-0002-0000-0100-000000000000}">
          <x14:formula1>
            <xm:f>Hide!$A$1:$A$3</xm:f>
          </x14:formula1>
          <xm:sqref>B25</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Hide!$C$1:$C$9</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90099"/>
  </sheetPr>
  <dimension ref="A1:S111"/>
  <sheetViews>
    <sheetView topLeftCell="A8" zoomScale="85" zoomScaleNormal="85" workbookViewId="0">
      <pane xSplit="1" ySplit="2" topLeftCell="B63" activePane="bottomRight" state="frozen"/>
      <selection pane="topRight" activeCell="B8" sqref="B8"/>
      <selection pane="bottomLeft" activeCell="A10" sqref="A10"/>
      <selection pane="bottomRight" activeCell="H73" sqref="H73"/>
    </sheetView>
  </sheetViews>
  <sheetFormatPr defaultColWidth="0" defaultRowHeight="15.75" zeroHeight="1" x14ac:dyDescent="0.25"/>
  <cols>
    <col min="1" max="1" width="37.7109375" style="1" customWidth="1"/>
    <col min="2" max="2" width="16" style="1" customWidth="1"/>
    <col min="3" max="3" width="18.85546875" style="4" bestFit="1" customWidth="1"/>
    <col min="4" max="4" width="19" style="4" customWidth="1"/>
    <col min="5" max="5" width="27.85546875" style="4" customWidth="1"/>
    <col min="6" max="6" width="16.85546875" style="5" customWidth="1"/>
    <col min="7" max="7" width="11.42578125" style="1" customWidth="1"/>
    <col min="8" max="8" width="17.85546875" style="4" bestFit="1" customWidth="1"/>
    <col min="9" max="9" width="17.85546875" style="4" customWidth="1"/>
    <col min="10" max="10" width="16.7109375" style="4" customWidth="1"/>
    <col min="11" max="11" width="50.5703125" style="6" customWidth="1"/>
    <col min="12" max="12" width="22.7109375" style="1" customWidth="1"/>
    <col min="13" max="13" width="9.42578125" style="1" bestFit="1" customWidth="1"/>
    <col min="14" max="14" width="5.5703125" style="1" bestFit="1" customWidth="1"/>
    <col min="15" max="15" width="6.28515625" style="1" bestFit="1" customWidth="1"/>
    <col min="16" max="16" width="10.28515625" style="1" bestFit="1" customWidth="1"/>
    <col min="17" max="17" width="13.28515625" style="1" customWidth="1"/>
    <col min="18" max="18" width="23.7109375" style="1" customWidth="1"/>
    <col min="19" max="19" width="29.7109375" style="1" customWidth="1"/>
    <col min="20" max="16384" width="9.140625" style="1" hidden="1"/>
  </cols>
  <sheetData>
    <row r="1" spans="1:19" x14ac:dyDescent="0.25">
      <c r="A1" s="20" t="s">
        <v>0</v>
      </c>
      <c r="B1" s="18"/>
      <c r="C1" s="22"/>
      <c r="D1" s="22"/>
      <c r="E1" s="22"/>
      <c r="F1" s="23"/>
      <c r="G1" s="18"/>
      <c r="H1" s="22"/>
      <c r="I1" s="22"/>
      <c r="J1" s="22"/>
      <c r="K1" s="18"/>
      <c r="L1" s="18"/>
      <c r="M1" s="18"/>
      <c r="N1" s="18"/>
      <c r="O1" s="18"/>
      <c r="P1" s="18"/>
      <c r="Q1" s="18"/>
      <c r="R1" s="18"/>
      <c r="S1" s="18"/>
    </row>
    <row r="2" spans="1:19" x14ac:dyDescent="0.25">
      <c r="A2" s="10" t="s">
        <v>49</v>
      </c>
      <c r="B2" s="11"/>
      <c r="C2" s="18"/>
      <c r="D2" s="18"/>
      <c r="E2" s="18"/>
      <c r="F2" s="18"/>
      <c r="G2" s="18"/>
      <c r="H2" s="18"/>
      <c r="I2" s="18"/>
      <c r="J2" s="18"/>
      <c r="K2" s="18"/>
      <c r="L2" s="18"/>
      <c r="M2" s="18"/>
      <c r="N2" s="18"/>
      <c r="O2" s="18"/>
      <c r="P2" s="18"/>
      <c r="Q2" s="18"/>
      <c r="R2" s="18"/>
      <c r="S2" s="18"/>
    </row>
    <row r="3" spans="1:19" x14ac:dyDescent="0.25">
      <c r="A3" s="12" t="s">
        <v>50</v>
      </c>
      <c r="B3" s="66" t="str">
        <f>IF('1 - Contact Information'!B4="","",'1 - Contact Information'!B4)</f>
        <v>City of Corpus Christi</v>
      </c>
      <c r="C3" s="18"/>
      <c r="D3" s="18"/>
      <c r="E3" s="18"/>
      <c r="F3" s="18"/>
      <c r="G3" s="18"/>
      <c r="H3" s="18"/>
      <c r="I3" s="18"/>
      <c r="J3" s="18"/>
      <c r="K3" s="18"/>
      <c r="L3" s="18"/>
      <c r="M3" s="18"/>
      <c r="N3" s="18"/>
      <c r="O3" s="18"/>
      <c r="P3" s="18"/>
      <c r="Q3" s="18"/>
      <c r="R3" s="18"/>
      <c r="S3" s="18"/>
    </row>
    <row r="4" spans="1:19" x14ac:dyDescent="0.25">
      <c r="A4" s="12" t="s">
        <v>51</v>
      </c>
      <c r="B4" s="67">
        <f>IF(OR('1 - Contact Information'!B7="",'1 - Contact Information'!B7="(select)"),"",'1 - Contact Information'!B7)</f>
        <v>2023</v>
      </c>
      <c r="C4" s="18"/>
      <c r="D4" s="18"/>
      <c r="E4" s="18"/>
      <c r="F4" s="18"/>
      <c r="G4" s="18"/>
      <c r="H4" s="18"/>
      <c r="I4" s="18"/>
      <c r="J4" s="18"/>
      <c r="K4" s="18"/>
      <c r="L4" s="18"/>
      <c r="M4" s="18"/>
      <c r="N4" s="18"/>
      <c r="O4" s="18"/>
      <c r="P4" s="18"/>
      <c r="Q4" s="18"/>
      <c r="R4" s="18"/>
      <c r="S4" s="18"/>
    </row>
    <row r="5" spans="1:19" s="18" customFormat="1" x14ac:dyDescent="0.25">
      <c r="B5" s="19"/>
    </row>
    <row r="6" spans="1:19" s="18" customFormat="1" x14ac:dyDescent="0.25">
      <c r="A6" s="18" t="s">
        <v>52</v>
      </c>
      <c r="B6" s="19"/>
    </row>
    <row r="7" spans="1:19" s="18" customFormat="1" x14ac:dyDescent="0.25">
      <c r="A7" s="18" t="s">
        <v>53</v>
      </c>
      <c r="B7" s="19"/>
    </row>
    <row r="8" spans="1:19" s="30" customFormat="1" x14ac:dyDescent="0.25">
      <c r="A8" s="27" t="s">
        <v>54</v>
      </c>
      <c r="B8" s="29"/>
      <c r="C8" s="29"/>
      <c r="D8" s="29"/>
      <c r="E8" s="29"/>
      <c r="F8" s="29"/>
      <c r="G8" s="29"/>
      <c r="H8" s="29"/>
      <c r="I8" s="29"/>
      <c r="J8" s="29"/>
      <c r="K8" s="29"/>
      <c r="L8" s="29"/>
      <c r="M8" s="29"/>
      <c r="N8" s="29"/>
      <c r="O8" s="29"/>
      <c r="P8" s="29"/>
      <c r="Q8" s="29"/>
      <c r="R8" s="29"/>
      <c r="S8" s="29"/>
    </row>
    <row r="9" spans="1:19" s="42" customFormat="1" ht="94.5" x14ac:dyDescent="0.25">
      <c r="A9" s="39" t="s">
        <v>55</v>
      </c>
      <c r="B9" s="40" t="s">
        <v>56</v>
      </c>
      <c r="C9" s="39" t="s">
        <v>57</v>
      </c>
      <c r="D9" s="39" t="s">
        <v>58</v>
      </c>
      <c r="E9" s="40" t="s">
        <v>59</v>
      </c>
      <c r="F9" s="40" t="s">
        <v>60</v>
      </c>
      <c r="G9" s="40" t="s">
        <v>61</v>
      </c>
      <c r="H9" s="40" t="s">
        <v>62</v>
      </c>
      <c r="I9" s="40" t="s">
        <v>63</v>
      </c>
      <c r="J9" s="40" t="s">
        <v>64</v>
      </c>
      <c r="K9" s="40" t="s">
        <v>65</v>
      </c>
      <c r="L9" s="40" t="s">
        <v>66</v>
      </c>
      <c r="M9" s="39" t="s">
        <v>67</v>
      </c>
      <c r="N9" s="39" t="s">
        <v>68</v>
      </c>
      <c r="O9" s="39" t="s">
        <v>69</v>
      </c>
      <c r="P9" s="39" t="s">
        <v>70</v>
      </c>
      <c r="Q9" s="40" t="s">
        <v>71</v>
      </c>
      <c r="R9" s="41" t="s">
        <v>72</v>
      </c>
      <c r="S9" s="41" t="s">
        <v>73</v>
      </c>
    </row>
    <row r="10" spans="1:19" s="2" customFormat="1" ht="47.25" x14ac:dyDescent="0.25">
      <c r="A10" s="74" t="s">
        <v>74</v>
      </c>
      <c r="B10" s="75"/>
      <c r="C10" s="76">
        <v>3000000</v>
      </c>
      <c r="D10" s="76">
        <v>0</v>
      </c>
      <c r="E10" s="77">
        <v>0</v>
      </c>
      <c r="F10" s="78">
        <v>47543</v>
      </c>
      <c r="G10" s="75" t="s">
        <v>75</v>
      </c>
      <c r="H10" s="77">
        <v>3086908.8</v>
      </c>
      <c r="I10" s="77">
        <v>3065014.74</v>
      </c>
      <c r="J10" s="77">
        <f>H10-I10</f>
        <v>21894.05999999959</v>
      </c>
      <c r="K10" s="75" t="s">
        <v>76</v>
      </c>
      <c r="L10" s="75" t="s">
        <v>75</v>
      </c>
      <c r="M10" s="74" t="s">
        <v>77</v>
      </c>
      <c r="N10" s="74" t="s">
        <v>78</v>
      </c>
      <c r="O10" s="75" t="s">
        <v>78</v>
      </c>
      <c r="P10" s="75" t="s">
        <v>79</v>
      </c>
      <c r="Q10" s="75"/>
      <c r="R10" s="74"/>
      <c r="S10" s="74"/>
    </row>
    <row r="11" spans="1:19" s="3" customFormat="1" ht="78.75" x14ac:dyDescent="0.25">
      <c r="A11" s="74" t="s">
        <v>80</v>
      </c>
      <c r="B11" s="74"/>
      <c r="C11" s="76">
        <v>7390000</v>
      </c>
      <c r="D11" s="76">
        <v>685000</v>
      </c>
      <c r="E11" s="77">
        <v>692432.25</v>
      </c>
      <c r="F11" s="78">
        <v>45352</v>
      </c>
      <c r="G11" s="75" t="s">
        <v>75</v>
      </c>
      <c r="H11" s="77">
        <v>7390000</v>
      </c>
      <c r="I11" s="77">
        <v>7390000</v>
      </c>
      <c r="J11" s="77">
        <f t="shared" ref="J11:J61" si="0">H11-I11</f>
        <v>0</v>
      </c>
      <c r="K11" s="75" t="s">
        <v>81</v>
      </c>
      <c r="L11" s="75" t="s">
        <v>24</v>
      </c>
      <c r="M11" s="74" t="s">
        <v>77</v>
      </c>
      <c r="N11" s="74" t="s">
        <v>78</v>
      </c>
      <c r="O11" s="75" t="s">
        <v>78</v>
      </c>
      <c r="P11" s="75" t="s">
        <v>79</v>
      </c>
      <c r="Q11" s="75"/>
      <c r="R11" s="74"/>
      <c r="S11" s="74"/>
    </row>
    <row r="12" spans="1:19" s="3" customFormat="1" ht="47.25" x14ac:dyDescent="0.25">
      <c r="A12" s="74" t="s">
        <v>82</v>
      </c>
      <c r="B12" s="74" t="s">
        <v>83</v>
      </c>
      <c r="C12" s="76">
        <v>29075000</v>
      </c>
      <c r="D12" s="76">
        <v>8180000</v>
      </c>
      <c r="E12" s="77">
        <v>8566940.6400000006</v>
      </c>
      <c r="F12" s="78">
        <v>46082</v>
      </c>
      <c r="G12" s="75" t="s">
        <v>24</v>
      </c>
      <c r="H12" s="77" t="s">
        <v>84</v>
      </c>
      <c r="I12" s="77">
        <v>0</v>
      </c>
      <c r="J12" s="77">
        <v>0</v>
      </c>
      <c r="K12" s="75" t="s">
        <v>85</v>
      </c>
      <c r="L12" s="75" t="s">
        <v>75</v>
      </c>
      <c r="M12" s="74" t="s">
        <v>86</v>
      </c>
      <c r="N12" s="74" t="s">
        <v>87</v>
      </c>
      <c r="O12" s="75" t="s">
        <v>78</v>
      </c>
      <c r="P12" s="75" t="s">
        <v>79</v>
      </c>
      <c r="Q12" s="75"/>
      <c r="R12" s="74"/>
      <c r="S12" s="74"/>
    </row>
    <row r="13" spans="1:19" s="3" customFormat="1" ht="252" x14ac:dyDescent="0.25">
      <c r="A13" s="74" t="s">
        <v>88</v>
      </c>
      <c r="B13" s="74"/>
      <c r="C13" s="76">
        <v>8340000</v>
      </c>
      <c r="D13" s="76">
        <v>0</v>
      </c>
      <c r="E13" s="77">
        <v>0</v>
      </c>
      <c r="F13" s="78">
        <v>44986</v>
      </c>
      <c r="G13" s="75" t="s">
        <v>75</v>
      </c>
      <c r="H13" s="77" t="s">
        <v>84</v>
      </c>
      <c r="I13" s="77">
        <v>0</v>
      </c>
      <c r="J13" s="77">
        <v>0</v>
      </c>
      <c r="K13" s="75" t="s">
        <v>89</v>
      </c>
      <c r="L13" s="75" t="s">
        <v>75</v>
      </c>
      <c r="M13" s="74" t="s">
        <v>77</v>
      </c>
      <c r="N13" s="74" t="s">
        <v>78</v>
      </c>
      <c r="O13" s="75" t="s">
        <v>78</v>
      </c>
      <c r="P13" s="75" t="s">
        <v>79</v>
      </c>
      <c r="Q13" s="75"/>
      <c r="R13" s="74"/>
      <c r="S13" s="74"/>
    </row>
    <row r="14" spans="1:19" s="3" customFormat="1" ht="78.75" x14ac:dyDescent="0.25">
      <c r="A14" s="74" t="s">
        <v>90</v>
      </c>
      <c r="B14" s="74"/>
      <c r="C14" s="76">
        <v>90770000</v>
      </c>
      <c r="D14" s="76">
        <v>0</v>
      </c>
      <c r="E14" s="77">
        <v>0</v>
      </c>
      <c r="F14" s="78">
        <v>45853</v>
      </c>
      <c r="G14" s="75" t="s">
        <v>24</v>
      </c>
      <c r="H14" s="77" t="s">
        <v>84</v>
      </c>
      <c r="I14" s="77">
        <v>0</v>
      </c>
      <c r="J14" s="77">
        <v>0</v>
      </c>
      <c r="K14" s="75" t="s">
        <v>91</v>
      </c>
      <c r="L14" s="75" t="s">
        <v>75</v>
      </c>
      <c r="M14" s="74" t="s">
        <v>92</v>
      </c>
      <c r="N14" s="74" t="s">
        <v>93</v>
      </c>
      <c r="O14" s="75" t="s">
        <v>93</v>
      </c>
      <c r="P14" s="75" t="s">
        <v>79</v>
      </c>
      <c r="Q14" s="75"/>
      <c r="R14" s="74"/>
      <c r="S14" s="74"/>
    </row>
    <row r="15" spans="1:19" s="3" customFormat="1" ht="47.25" x14ac:dyDescent="0.25">
      <c r="A15" s="74" t="s">
        <v>94</v>
      </c>
      <c r="B15" s="74"/>
      <c r="C15" s="76">
        <v>58815000</v>
      </c>
      <c r="D15" s="76">
        <v>2215000</v>
      </c>
      <c r="E15" s="77">
        <v>2837968.84</v>
      </c>
      <c r="F15" s="78">
        <v>52062</v>
      </c>
      <c r="G15" s="75" t="s">
        <v>24</v>
      </c>
      <c r="H15" s="77">
        <v>67263979.209999993</v>
      </c>
      <c r="I15" s="77">
        <v>67162094.409999996</v>
      </c>
      <c r="J15" s="77">
        <f t="shared" si="0"/>
        <v>101884.79999999702</v>
      </c>
      <c r="K15" s="75" t="s">
        <v>95</v>
      </c>
      <c r="L15" s="75" t="s">
        <v>75</v>
      </c>
      <c r="M15" s="74" t="s">
        <v>92</v>
      </c>
      <c r="N15" s="74" t="s">
        <v>93</v>
      </c>
      <c r="O15" s="75" t="s">
        <v>93</v>
      </c>
      <c r="P15" s="75" t="s">
        <v>79</v>
      </c>
      <c r="Q15" s="75"/>
      <c r="R15" s="74"/>
      <c r="S15" s="74"/>
    </row>
    <row r="16" spans="1:19" s="3" customFormat="1" ht="47.25" x14ac:dyDescent="0.25">
      <c r="A16" s="74" t="s">
        <v>96</v>
      </c>
      <c r="B16" s="74"/>
      <c r="C16" s="76">
        <v>69085000</v>
      </c>
      <c r="D16" s="76">
        <v>20990000</v>
      </c>
      <c r="E16" s="77">
        <v>32705831.350000001</v>
      </c>
      <c r="F16" s="78">
        <v>52062</v>
      </c>
      <c r="G16" s="75" t="s">
        <v>24</v>
      </c>
      <c r="H16" s="77">
        <v>75000376</v>
      </c>
      <c r="I16" s="77">
        <v>72596583.049999997</v>
      </c>
      <c r="J16" s="77">
        <f t="shared" si="0"/>
        <v>2403792.950000003</v>
      </c>
      <c r="K16" s="75" t="s">
        <v>97</v>
      </c>
      <c r="L16" s="75" t="s">
        <v>75</v>
      </c>
      <c r="M16" s="74" t="s">
        <v>92</v>
      </c>
      <c r="N16" s="74" t="s">
        <v>93</v>
      </c>
      <c r="O16" s="75" t="s">
        <v>93</v>
      </c>
      <c r="P16" s="75" t="s">
        <v>79</v>
      </c>
      <c r="Q16" s="75"/>
      <c r="R16" s="74"/>
      <c r="S16" s="74"/>
    </row>
    <row r="17" spans="1:19" s="3" customFormat="1" ht="31.5" x14ac:dyDescent="0.25">
      <c r="A17" s="74" t="s">
        <v>98</v>
      </c>
      <c r="B17" s="74"/>
      <c r="C17" s="76">
        <v>82025000</v>
      </c>
      <c r="D17" s="76">
        <v>0</v>
      </c>
      <c r="E17" s="77">
        <v>0</v>
      </c>
      <c r="F17" s="78">
        <v>48639</v>
      </c>
      <c r="G17" s="75" t="s">
        <v>75</v>
      </c>
      <c r="H17" s="77">
        <v>88010000</v>
      </c>
      <c r="I17" s="77">
        <v>87580750.330000013</v>
      </c>
      <c r="J17" s="77">
        <f>H17-I17</f>
        <v>429249.66999998689</v>
      </c>
      <c r="K17" s="75" t="s">
        <v>99</v>
      </c>
      <c r="L17" s="75" t="s">
        <v>75</v>
      </c>
      <c r="M17" s="74" t="s">
        <v>77</v>
      </c>
      <c r="N17" s="74" t="s">
        <v>78</v>
      </c>
      <c r="O17" s="75" t="s">
        <v>78</v>
      </c>
      <c r="P17" s="75" t="s">
        <v>79</v>
      </c>
      <c r="Q17" s="75"/>
      <c r="R17" s="74"/>
      <c r="S17" s="74"/>
    </row>
    <row r="18" spans="1:19" s="3" customFormat="1" ht="31.5" x14ac:dyDescent="0.25">
      <c r="A18" s="74" t="s">
        <v>100</v>
      </c>
      <c r="B18" s="74"/>
      <c r="C18" s="76">
        <v>97930000</v>
      </c>
      <c r="D18" s="76">
        <v>0</v>
      </c>
      <c r="E18" s="77">
        <v>0</v>
      </c>
      <c r="F18" s="78">
        <v>52427</v>
      </c>
      <c r="G18" s="75" t="s">
        <v>24</v>
      </c>
      <c r="H18" s="77">
        <v>99558800</v>
      </c>
      <c r="I18" s="77">
        <v>99558800</v>
      </c>
      <c r="J18" s="77">
        <f t="shared" si="0"/>
        <v>0</v>
      </c>
      <c r="K18" s="75" t="s">
        <v>101</v>
      </c>
      <c r="L18" s="75" t="s">
        <v>75</v>
      </c>
      <c r="M18" s="74" t="s">
        <v>92</v>
      </c>
      <c r="N18" s="74" t="s">
        <v>93</v>
      </c>
      <c r="O18" s="75" t="s">
        <v>93</v>
      </c>
      <c r="P18" s="75" t="s">
        <v>79</v>
      </c>
      <c r="Q18" s="75"/>
      <c r="R18" s="74"/>
      <c r="S18" s="74"/>
    </row>
    <row r="19" spans="1:19" s="3" customFormat="1" ht="47.25" x14ac:dyDescent="0.25">
      <c r="A19" s="74" t="s">
        <v>102</v>
      </c>
      <c r="B19" s="74" t="s">
        <v>83</v>
      </c>
      <c r="C19" s="76">
        <v>30555000</v>
      </c>
      <c r="D19" s="76">
        <v>0</v>
      </c>
      <c r="E19" s="77">
        <v>0</v>
      </c>
      <c r="F19" s="78">
        <v>45901</v>
      </c>
      <c r="G19" s="75" t="s">
        <v>24</v>
      </c>
      <c r="H19" s="77" t="s">
        <v>84</v>
      </c>
      <c r="I19" s="77">
        <v>0</v>
      </c>
      <c r="J19" s="77">
        <v>0</v>
      </c>
      <c r="K19" s="75" t="s">
        <v>103</v>
      </c>
      <c r="L19" s="75" t="s">
        <v>75</v>
      </c>
      <c r="M19" s="74" t="s">
        <v>86</v>
      </c>
      <c r="N19" s="74" t="s">
        <v>87</v>
      </c>
      <c r="O19" s="75" t="s">
        <v>87</v>
      </c>
      <c r="P19" s="75" t="s">
        <v>79</v>
      </c>
      <c r="Q19" s="75"/>
      <c r="R19" s="74"/>
      <c r="S19" s="74"/>
    </row>
    <row r="20" spans="1:19" s="3" customFormat="1" x14ac:dyDescent="0.25">
      <c r="A20" s="74" t="s">
        <v>104</v>
      </c>
      <c r="B20" s="74"/>
      <c r="C20" s="76">
        <v>9000000</v>
      </c>
      <c r="D20" s="76">
        <v>2535000</v>
      </c>
      <c r="E20" s="77">
        <v>2629001</v>
      </c>
      <c r="F20" s="78">
        <v>46082</v>
      </c>
      <c r="G20" s="75" t="s">
        <v>75</v>
      </c>
      <c r="H20" s="77">
        <v>9000000</v>
      </c>
      <c r="I20" s="77">
        <v>8921033.4600000009</v>
      </c>
      <c r="J20" s="77">
        <f t="shared" si="0"/>
        <v>78966.539999999106</v>
      </c>
      <c r="K20" s="75" t="s">
        <v>105</v>
      </c>
      <c r="L20" s="75" t="s">
        <v>24</v>
      </c>
      <c r="M20" s="74"/>
      <c r="N20" s="74"/>
      <c r="O20" s="75"/>
      <c r="P20" s="75"/>
      <c r="Q20" s="75"/>
      <c r="R20" s="74"/>
      <c r="S20" s="74"/>
    </row>
    <row r="21" spans="1:19" s="3" customFormat="1" ht="63" x14ac:dyDescent="0.25">
      <c r="A21" s="74" t="s">
        <v>106</v>
      </c>
      <c r="B21" s="74"/>
      <c r="C21" s="76">
        <v>61015000</v>
      </c>
      <c r="D21" s="76">
        <v>41125000</v>
      </c>
      <c r="E21" s="77">
        <v>47112875.020000003</v>
      </c>
      <c r="F21" s="78">
        <v>47178</v>
      </c>
      <c r="G21" s="75" t="s">
        <v>75</v>
      </c>
      <c r="H21" s="77" t="s">
        <v>84</v>
      </c>
      <c r="I21" s="77">
        <v>0</v>
      </c>
      <c r="J21" s="77">
        <v>0</v>
      </c>
      <c r="K21" s="75" t="s">
        <v>107</v>
      </c>
      <c r="L21" s="75" t="s">
        <v>75</v>
      </c>
      <c r="M21" s="74" t="s">
        <v>77</v>
      </c>
      <c r="N21" s="74" t="s">
        <v>78</v>
      </c>
      <c r="O21" s="75" t="s">
        <v>78</v>
      </c>
      <c r="P21" s="75" t="s">
        <v>79</v>
      </c>
      <c r="Q21" s="75"/>
      <c r="R21" s="74"/>
      <c r="S21" s="74"/>
    </row>
    <row r="22" spans="1:19" s="3" customFormat="1" ht="47.25" x14ac:dyDescent="0.25">
      <c r="A22" s="74" t="s">
        <v>108</v>
      </c>
      <c r="B22" s="74"/>
      <c r="C22" s="76">
        <v>90520000</v>
      </c>
      <c r="D22" s="76">
        <v>64215000</v>
      </c>
      <c r="E22" s="77">
        <v>83311300</v>
      </c>
      <c r="F22" s="78">
        <v>49553</v>
      </c>
      <c r="G22" s="75" t="s">
        <v>75</v>
      </c>
      <c r="H22" s="77">
        <v>100271466</v>
      </c>
      <c r="I22" s="77">
        <v>97674604.780000001</v>
      </c>
      <c r="J22" s="77">
        <f t="shared" si="0"/>
        <v>2596861.2199999988</v>
      </c>
      <c r="K22" s="75" t="s">
        <v>109</v>
      </c>
      <c r="L22" s="75" t="s">
        <v>75</v>
      </c>
      <c r="M22" s="74" t="s">
        <v>77</v>
      </c>
      <c r="N22" s="74" t="s">
        <v>78</v>
      </c>
      <c r="O22" s="75" t="s">
        <v>78</v>
      </c>
      <c r="P22" s="75" t="s">
        <v>79</v>
      </c>
      <c r="Q22" s="75"/>
      <c r="R22" s="74"/>
      <c r="S22" s="74"/>
    </row>
    <row r="23" spans="1:19" s="3" customFormat="1" ht="63" x14ac:dyDescent="0.25">
      <c r="A23" s="74" t="s">
        <v>110</v>
      </c>
      <c r="B23" s="74"/>
      <c r="C23" s="76">
        <v>2600000</v>
      </c>
      <c r="D23" s="76">
        <v>1360000</v>
      </c>
      <c r="E23" s="77">
        <v>1507450</v>
      </c>
      <c r="F23" s="78">
        <v>47543</v>
      </c>
      <c r="G23" s="75" t="s">
        <v>24</v>
      </c>
      <c r="H23" s="77">
        <v>2548415</v>
      </c>
      <c r="I23" s="77">
        <v>2548415</v>
      </c>
      <c r="J23" s="77">
        <f t="shared" si="0"/>
        <v>0</v>
      </c>
      <c r="K23" s="75" t="s">
        <v>111</v>
      </c>
      <c r="L23" s="75" t="s">
        <v>24</v>
      </c>
      <c r="M23" s="74"/>
      <c r="N23" s="74"/>
      <c r="O23" s="75"/>
      <c r="P23" s="75"/>
      <c r="Q23" s="75"/>
      <c r="R23" s="74"/>
      <c r="S23" s="74"/>
    </row>
    <row r="24" spans="1:19" s="3" customFormat="1" ht="78.75" x14ac:dyDescent="0.25">
      <c r="A24" s="74" t="s">
        <v>112</v>
      </c>
      <c r="B24" s="74"/>
      <c r="C24" s="76">
        <v>62785000</v>
      </c>
      <c r="D24" s="76">
        <v>24705000</v>
      </c>
      <c r="E24" s="77">
        <v>27857250</v>
      </c>
      <c r="F24" s="78">
        <v>46583</v>
      </c>
      <c r="G24" s="75" t="s">
        <v>24</v>
      </c>
      <c r="H24" s="77" t="s">
        <v>84</v>
      </c>
      <c r="I24" s="77">
        <v>0</v>
      </c>
      <c r="J24" s="77">
        <v>0</v>
      </c>
      <c r="K24" s="75" t="s">
        <v>113</v>
      </c>
      <c r="L24" s="75" t="s">
        <v>24</v>
      </c>
      <c r="M24" s="74"/>
      <c r="N24" s="74"/>
      <c r="O24" s="75"/>
      <c r="P24" s="75"/>
      <c r="Q24" s="75"/>
      <c r="R24" s="74"/>
      <c r="S24" s="74"/>
    </row>
    <row r="25" spans="1:19" s="3" customFormat="1" ht="63" x14ac:dyDescent="0.25">
      <c r="A25" s="74" t="s">
        <v>114</v>
      </c>
      <c r="B25" s="74"/>
      <c r="C25" s="76">
        <v>10020000</v>
      </c>
      <c r="D25" s="76">
        <v>6745000</v>
      </c>
      <c r="E25" s="77">
        <v>8584256.6600000001</v>
      </c>
      <c r="F25" s="78">
        <v>49553</v>
      </c>
      <c r="G25" s="75" t="s">
        <v>75</v>
      </c>
      <c r="H25" s="77">
        <v>10020000</v>
      </c>
      <c r="I25" s="77">
        <v>10020000</v>
      </c>
      <c r="J25" s="77">
        <f t="shared" si="0"/>
        <v>0</v>
      </c>
      <c r="K25" s="75" t="s">
        <v>115</v>
      </c>
      <c r="L25" s="75" t="s">
        <v>75</v>
      </c>
      <c r="M25" s="74" t="s">
        <v>77</v>
      </c>
      <c r="N25" s="74" t="s">
        <v>78</v>
      </c>
      <c r="O25" s="75" t="s">
        <v>78</v>
      </c>
      <c r="P25" s="75" t="s">
        <v>79</v>
      </c>
      <c r="Q25" s="75"/>
      <c r="R25" s="74"/>
      <c r="S25" s="74"/>
    </row>
    <row r="26" spans="1:19" s="3" customFormat="1" ht="110.25" x14ac:dyDescent="0.25">
      <c r="A26" s="74" t="s">
        <v>116</v>
      </c>
      <c r="B26" s="74"/>
      <c r="C26" s="76">
        <v>93600000</v>
      </c>
      <c r="D26" s="76">
        <v>79730000</v>
      </c>
      <c r="E26" s="77">
        <v>131975343.84</v>
      </c>
      <c r="F26" s="78">
        <v>53158</v>
      </c>
      <c r="G26" s="75" t="s">
        <v>24</v>
      </c>
      <c r="H26" s="77">
        <v>105977906.7</v>
      </c>
      <c r="I26" s="77">
        <v>105977906.7</v>
      </c>
      <c r="J26" s="77">
        <f t="shared" si="0"/>
        <v>0</v>
      </c>
      <c r="K26" s="75" t="s">
        <v>117</v>
      </c>
      <c r="L26" s="75" t="s">
        <v>75</v>
      </c>
      <c r="M26" s="74" t="s">
        <v>92</v>
      </c>
      <c r="N26" s="74" t="s">
        <v>93</v>
      </c>
      <c r="O26" s="75" t="s">
        <v>93</v>
      </c>
      <c r="P26" s="75" t="s">
        <v>79</v>
      </c>
      <c r="Q26" s="75"/>
      <c r="R26" s="74"/>
      <c r="S26" s="74"/>
    </row>
    <row r="27" spans="1:19" s="3" customFormat="1" ht="63" x14ac:dyDescent="0.25">
      <c r="A27" s="74" t="s">
        <v>118</v>
      </c>
      <c r="B27" s="74"/>
      <c r="C27" s="76">
        <v>101385000</v>
      </c>
      <c r="D27" s="76">
        <v>86570000</v>
      </c>
      <c r="E27" s="77">
        <v>138501438.50999999</v>
      </c>
      <c r="F27" s="78">
        <v>53158</v>
      </c>
      <c r="G27" s="75" t="s">
        <v>24</v>
      </c>
      <c r="H27" s="77">
        <v>108365841.59999999</v>
      </c>
      <c r="I27" s="77">
        <v>107008182.26000001</v>
      </c>
      <c r="J27" s="77">
        <f t="shared" si="0"/>
        <v>1357659.3399999887</v>
      </c>
      <c r="K27" s="75" t="s">
        <v>119</v>
      </c>
      <c r="L27" s="75" t="s">
        <v>75</v>
      </c>
      <c r="M27" s="74" t="s">
        <v>92</v>
      </c>
      <c r="N27" s="74" t="s">
        <v>93</v>
      </c>
      <c r="O27" s="75" t="s">
        <v>93</v>
      </c>
      <c r="P27" s="75" t="s">
        <v>79</v>
      </c>
      <c r="Q27" s="75"/>
      <c r="R27" s="74"/>
      <c r="S27" s="74"/>
    </row>
    <row r="28" spans="1:19" s="3" customFormat="1" ht="94.5" x14ac:dyDescent="0.25">
      <c r="A28" s="74" t="s">
        <v>120</v>
      </c>
      <c r="B28" s="74"/>
      <c r="C28" s="76">
        <v>46990000</v>
      </c>
      <c r="D28" s="76">
        <v>14605000</v>
      </c>
      <c r="E28" s="77">
        <v>16089250</v>
      </c>
      <c r="F28" s="78">
        <v>46218</v>
      </c>
      <c r="G28" s="75" t="s">
        <v>24</v>
      </c>
      <c r="H28" s="77" t="s">
        <v>84</v>
      </c>
      <c r="I28" s="77">
        <v>0</v>
      </c>
      <c r="J28" s="77">
        <v>0</v>
      </c>
      <c r="K28" s="75" t="s">
        <v>121</v>
      </c>
      <c r="L28" s="75" t="s">
        <v>75</v>
      </c>
      <c r="M28" s="74" t="s">
        <v>92</v>
      </c>
      <c r="N28" s="74" t="s">
        <v>93</v>
      </c>
      <c r="O28" s="75" t="s">
        <v>93</v>
      </c>
      <c r="P28" s="75" t="s">
        <v>79</v>
      </c>
      <c r="Q28" s="75"/>
      <c r="R28" s="74"/>
      <c r="S28" s="74"/>
    </row>
    <row r="29" spans="1:19" s="3" customFormat="1" ht="63" x14ac:dyDescent="0.25">
      <c r="A29" s="74" t="s">
        <v>122</v>
      </c>
      <c r="B29" s="74"/>
      <c r="C29" s="76">
        <v>2000000</v>
      </c>
      <c r="D29" s="76">
        <v>1315000</v>
      </c>
      <c r="E29" s="77">
        <v>1727500</v>
      </c>
      <c r="F29" s="78">
        <v>49553</v>
      </c>
      <c r="G29" s="75" t="s">
        <v>75</v>
      </c>
      <c r="H29" s="77">
        <v>2107856.7000000002</v>
      </c>
      <c r="I29" s="77">
        <v>2064606.98</v>
      </c>
      <c r="J29" s="77">
        <f t="shared" si="0"/>
        <v>43249.720000000205</v>
      </c>
      <c r="K29" s="75" t="s">
        <v>123</v>
      </c>
      <c r="L29" s="75" t="s">
        <v>75</v>
      </c>
      <c r="M29" s="74" t="s">
        <v>77</v>
      </c>
      <c r="N29" s="74" t="s">
        <v>78</v>
      </c>
      <c r="O29" s="75" t="s">
        <v>78</v>
      </c>
      <c r="P29" s="75" t="s">
        <v>79</v>
      </c>
      <c r="Q29" s="75"/>
      <c r="R29" s="74"/>
      <c r="S29" s="74"/>
    </row>
    <row r="30" spans="1:19" s="3" customFormat="1" ht="110.25" x14ac:dyDescent="0.25">
      <c r="A30" s="74" t="s">
        <v>124</v>
      </c>
      <c r="B30" s="74"/>
      <c r="C30" s="76">
        <v>16130000</v>
      </c>
      <c r="D30" s="76">
        <v>2830000</v>
      </c>
      <c r="E30" s="77">
        <v>3160175</v>
      </c>
      <c r="F30" s="78">
        <v>47178</v>
      </c>
      <c r="G30" s="75" t="s">
        <v>75</v>
      </c>
      <c r="H30" s="77" t="s">
        <v>84</v>
      </c>
      <c r="I30" s="77">
        <v>0</v>
      </c>
      <c r="J30" s="77">
        <v>0</v>
      </c>
      <c r="K30" s="75" t="s">
        <v>125</v>
      </c>
      <c r="L30" s="75" t="s">
        <v>75</v>
      </c>
      <c r="M30" s="74" t="s">
        <v>77</v>
      </c>
      <c r="N30" s="74" t="s">
        <v>78</v>
      </c>
      <c r="O30" s="75" t="s">
        <v>78</v>
      </c>
      <c r="P30" s="75" t="s">
        <v>79</v>
      </c>
      <c r="Q30" s="75"/>
      <c r="R30" s="74"/>
      <c r="S30" s="74"/>
    </row>
    <row r="31" spans="1:19" s="3" customFormat="1" ht="94.5" x14ac:dyDescent="0.25">
      <c r="A31" s="74" t="s">
        <v>126</v>
      </c>
      <c r="B31" s="74"/>
      <c r="C31" s="76">
        <v>80415000</v>
      </c>
      <c r="D31" s="76">
        <v>65705000</v>
      </c>
      <c r="E31" s="77">
        <v>90416050</v>
      </c>
      <c r="F31" s="78">
        <v>50966</v>
      </c>
      <c r="G31" s="75" t="s">
        <v>24</v>
      </c>
      <c r="H31" s="77" t="s">
        <v>84</v>
      </c>
      <c r="I31" s="77">
        <v>0</v>
      </c>
      <c r="J31" s="77">
        <v>0</v>
      </c>
      <c r="K31" s="75" t="s">
        <v>127</v>
      </c>
      <c r="L31" s="75" t="s">
        <v>75</v>
      </c>
      <c r="M31" s="74" t="s">
        <v>92</v>
      </c>
      <c r="N31" s="74" t="s">
        <v>93</v>
      </c>
      <c r="O31" s="75" t="s">
        <v>93</v>
      </c>
      <c r="P31" s="75" t="s">
        <v>79</v>
      </c>
      <c r="Q31" s="75"/>
      <c r="R31" s="74"/>
      <c r="S31" s="74"/>
    </row>
    <row r="32" spans="1:19" s="3" customFormat="1" ht="173.25" x14ac:dyDescent="0.25">
      <c r="A32" s="74" t="s">
        <v>128</v>
      </c>
      <c r="B32" s="74"/>
      <c r="C32" s="76">
        <v>16430000</v>
      </c>
      <c r="D32" s="76">
        <v>11990000</v>
      </c>
      <c r="E32" s="77">
        <v>15375600</v>
      </c>
      <c r="F32" s="78">
        <v>49735</v>
      </c>
      <c r="G32" s="75" t="s">
        <v>75</v>
      </c>
      <c r="H32" s="77">
        <v>18398831.25</v>
      </c>
      <c r="I32" s="77">
        <v>17240779.98</v>
      </c>
      <c r="J32" s="77">
        <f t="shared" si="0"/>
        <v>1158051.2699999996</v>
      </c>
      <c r="K32" s="75" t="s">
        <v>129</v>
      </c>
      <c r="L32" s="75" t="s">
        <v>75</v>
      </c>
      <c r="M32" s="74" t="s">
        <v>77</v>
      </c>
      <c r="N32" s="74" t="s">
        <v>78</v>
      </c>
      <c r="O32" s="75" t="s">
        <v>78</v>
      </c>
      <c r="P32" s="75" t="s">
        <v>79</v>
      </c>
      <c r="Q32" s="75"/>
      <c r="R32" s="74"/>
      <c r="S32" s="74"/>
    </row>
    <row r="33" spans="1:19" s="3" customFormat="1" ht="31.5" x14ac:dyDescent="0.25">
      <c r="A33" s="74" t="s">
        <v>130</v>
      </c>
      <c r="B33" s="74"/>
      <c r="C33" s="76">
        <v>7365000</v>
      </c>
      <c r="D33" s="76">
        <v>2360000</v>
      </c>
      <c r="E33" s="77">
        <v>2467630</v>
      </c>
      <c r="F33" s="78">
        <v>46266</v>
      </c>
      <c r="G33" s="75" t="s">
        <v>75</v>
      </c>
      <c r="H33" s="77" t="s">
        <v>84</v>
      </c>
      <c r="I33" s="77">
        <v>0</v>
      </c>
      <c r="J33" s="77">
        <v>0</v>
      </c>
      <c r="K33" s="75" t="s">
        <v>131</v>
      </c>
      <c r="L33" s="75" t="s">
        <v>75</v>
      </c>
      <c r="M33" s="74" t="s">
        <v>77</v>
      </c>
      <c r="N33" s="74" t="s">
        <v>78</v>
      </c>
      <c r="O33" s="75" t="s">
        <v>78</v>
      </c>
      <c r="P33" s="75" t="s">
        <v>79</v>
      </c>
      <c r="Q33" s="75"/>
      <c r="R33" s="74"/>
      <c r="S33" s="74"/>
    </row>
    <row r="34" spans="1:19" s="3" customFormat="1" ht="47.25" x14ac:dyDescent="0.25">
      <c r="A34" s="74" t="s">
        <v>132</v>
      </c>
      <c r="B34" s="74"/>
      <c r="C34" s="76">
        <v>2500000</v>
      </c>
      <c r="D34" s="76">
        <v>1090000</v>
      </c>
      <c r="E34" s="77">
        <v>1157377</v>
      </c>
      <c r="F34" s="78">
        <v>46447</v>
      </c>
      <c r="G34" s="75" t="s">
        <v>75</v>
      </c>
      <c r="H34" s="77">
        <v>2500000</v>
      </c>
      <c r="I34" s="77">
        <v>2500000</v>
      </c>
      <c r="J34" s="77">
        <f t="shared" si="0"/>
        <v>0</v>
      </c>
      <c r="K34" s="75" t="s">
        <v>133</v>
      </c>
      <c r="L34" s="75" t="s">
        <v>75</v>
      </c>
      <c r="M34" s="74" t="s">
        <v>77</v>
      </c>
      <c r="N34" s="74" t="s">
        <v>78</v>
      </c>
      <c r="O34" s="75" t="s">
        <v>78</v>
      </c>
      <c r="P34" s="75" t="s">
        <v>79</v>
      </c>
      <c r="Q34" s="75"/>
      <c r="R34" s="74"/>
      <c r="S34" s="74"/>
    </row>
    <row r="35" spans="1:19" s="3" customFormat="1" ht="110.25" x14ac:dyDescent="0.25">
      <c r="A35" s="74" t="s">
        <v>134</v>
      </c>
      <c r="B35" s="74"/>
      <c r="C35" s="76">
        <v>51215000</v>
      </c>
      <c r="D35" s="76">
        <v>40000000</v>
      </c>
      <c r="E35" s="77">
        <v>49396846.5</v>
      </c>
      <c r="F35" s="78">
        <v>53158</v>
      </c>
      <c r="G35" s="75" t="s">
        <v>24</v>
      </c>
      <c r="H35" s="77" t="s">
        <v>84</v>
      </c>
      <c r="I35" s="77">
        <v>0</v>
      </c>
      <c r="J35" s="77">
        <v>0</v>
      </c>
      <c r="K35" s="75" t="s">
        <v>135</v>
      </c>
      <c r="L35" s="75" t="s">
        <v>75</v>
      </c>
      <c r="M35" s="74" t="s">
        <v>92</v>
      </c>
      <c r="N35" s="74" t="s">
        <v>93</v>
      </c>
      <c r="O35" s="75" t="s">
        <v>93</v>
      </c>
      <c r="P35" s="75" t="s">
        <v>79</v>
      </c>
      <c r="Q35" s="75"/>
      <c r="R35" s="74"/>
      <c r="S35" s="74"/>
    </row>
    <row r="36" spans="1:19" s="3" customFormat="1" ht="31.5" x14ac:dyDescent="0.25">
      <c r="A36" s="74" t="s">
        <v>136</v>
      </c>
      <c r="B36" s="74"/>
      <c r="C36" s="76">
        <v>2750000</v>
      </c>
      <c r="D36" s="76">
        <v>2750000</v>
      </c>
      <c r="E36" s="77">
        <v>2750000</v>
      </c>
      <c r="F36" s="78">
        <v>45853</v>
      </c>
      <c r="G36" s="75" t="s">
        <v>24</v>
      </c>
      <c r="H36" s="77">
        <v>2750000</v>
      </c>
      <c r="I36" s="77">
        <v>2446536.1</v>
      </c>
      <c r="J36" s="77">
        <f t="shared" si="0"/>
        <v>303463.89999999991</v>
      </c>
      <c r="K36" s="75" t="s">
        <v>137</v>
      </c>
      <c r="L36" s="75" t="s">
        <v>75</v>
      </c>
      <c r="M36" s="74" t="s">
        <v>92</v>
      </c>
      <c r="N36" s="74" t="s">
        <v>93</v>
      </c>
      <c r="O36" s="75" t="s">
        <v>93</v>
      </c>
      <c r="P36" s="75" t="s">
        <v>79</v>
      </c>
      <c r="Q36" s="75"/>
      <c r="R36" s="74"/>
      <c r="S36" s="74"/>
    </row>
    <row r="37" spans="1:19" s="3" customFormat="1" ht="31.5" x14ac:dyDescent="0.25">
      <c r="A37" s="74" t="s">
        <v>138</v>
      </c>
      <c r="B37" s="74"/>
      <c r="C37" s="76">
        <v>16355000</v>
      </c>
      <c r="D37" s="76">
        <v>15075000</v>
      </c>
      <c r="E37" s="77">
        <v>21424625</v>
      </c>
      <c r="F37" s="78">
        <v>50465</v>
      </c>
      <c r="G37" s="75" t="s">
        <v>75</v>
      </c>
      <c r="H37" s="77">
        <v>18573809.5</v>
      </c>
      <c r="I37" s="77">
        <v>18157147.239999998</v>
      </c>
      <c r="J37" s="77">
        <f t="shared" si="0"/>
        <v>416662.26000000164</v>
      </c>
      <c r="K37" s="75" t="s">
        <v>139</v>
      </c>
      <c r="L37" s="75" t="s">
        <v>75</v>
      </c>
      <c r="M37" s="74" t="s">
        <v>77</v>
      </c>
      <c r="N37" s="74" t="s">
        <v>78</v>
      </c>
      <c r="O37" s="75" t="s">
        <v>78</v>
      </c>
      <c r="P37" s="75" t="s">
        <v>79</v>
      </c>
      <c r="Q37" s="75"/>
      <c r="R37" s="74"/>
      <c r="S37" s="74"/>
    </row>
    <row r="38" spans="1:19" s="3" customFormat="1" ht="31.5" x14ac:dyDescent="0.25">
      <c r="A38" s="74" t="s">
        <v>140</v>
      </c>
      <c r="B38" s="74"/>
      <c r="C38" s="76">
        <v>14315000</v>
      </c>
      <c r="D38" s="76">
        <v>13185000</v>
      </c>
      <c r="E38" s="77">
        <v>18317500</v>
      </c>
      <c r="F38" s="78">
        <v>50465</v>
      </c>
      <c r="G38" s="75" t="s">
        <v>75</v>
      </c>
      <c r="H38" s="77">
        <v>15955896.699999999</v>
      </c>
      <c r="I38" s="77">
        <v>14960039.470000001</v>
      </c>
      <c r="J38" s="77">
        <f t="shared" si="0"/>
        <v>995857.22999999858</v>
      </c>
      <c r="K38" s="75" t="s">
        <v>141</v>
      </c>
      <c r="L38" s="75" t="s">
        <v>75</v>
      </c>
      <c r="M38" s="74" t="s">
        <v>77</v>
      </c>
      <c r="N38" s="74" t="s">
        <v>78</v>
      </c>
      <c r="O38" s="75" t="s">
        <v>78</v>
      </c>
      <c r="P38" s="75" t="s">
        <v>79</v>
      </c>
      <c r="Q38" s="75"/>
      <c r="R38" s="74"/>
      <c r="S38" s="74"/>
    </row>
    <row r="39" spans="1:19" s="3" customFormat="1" ht="31.5" x14ac:dyDescent="0.25">
      <c r="A39" s="74" t="s">
        <v>142</v>
      </c>
      <c r="B39" s="74"/>
      <c r="C39" s="76">
        <v>7490000</v>
      </c>
      <c r="D39" s="76">
        <v>6170000</v>
      </c>
      <c r="E39" s="77">
        <v>8528479.9499999993</v>
      </c>
      <c r="F39" s="78">
        <v>50465</v>
      </c>
      <c r="G39" s="75" t="s">
        <v>75</v>
      </c>
      <c r="H39" s="77">
        <v>7625324</v>
      </c>
      <c r="I39" s="77">
        <v>7625324</v>
      </c>
      <c r="J39" s="77">
        <f t="shared" si="0"/>
        <v>0</v>
      </c>
      <c r="K39" s="75" t="s">
        <v>143</v>
      </c>
      <c r="L39" s="75" t="s">
        <v>75</v>
      </c>
      <c r="M39" s="74" t="s">
        <v>77</v>
      </c>
      <c r="N39" s="74" t="s">
        <v>78</v>
      </c>
      <c r="O39" s="75" t="s">
        <v>78</v>
      </c>
      <c r="P39" s="75" t="s">
        <v>79</v>
      </c>
      <c r="Q39" s="75"/>
      <c r="R39" s="74"/>
      <c r="S39" s="74"/>
    </row>
    <row r="40" spans="1:19" s="3" customFormat="1" ht="78.75" x14ac:dyDescent="0.25">
      <c r="A40" s="74" t="s">
        <v>144</v>
      </c>
      <c r="B40" s="74"/>
      <c r="C40" s="76">
        <v>34835000</v>
      </c>
      <c r="D40" s="76">
        <v>18405000</v>
      </c>
      <c r="E40" s="77">
        <v>20409670</v>
      </c>
      <c r="F40" s="78">
        <v>47314</v>
      </c>
      <c r="G40" s="75" t="s">
        <v>24</v>
      </c>
      <c r="H40" s="77" t="s">
        <v>84</v>
      </c>
      <c r="I40" s="77">
        <v>0</v>
      </c>
      <c r="J40" s="77">
        <v>0</v>
      </c>
      <c r="K40" s="75" t="s">
        <v>145</v>
      </c>
      <c r="L40" s="75" t="s">
        <v>24</v>
      </c>
      <c r="M40" s="74"/>
      <c r="N40" s="74"/>
      <c r="O40" s="75"/>
      <c r="P40" s="75"/>
      <c r="Q40" s="75"/>
      <c r="R40" s="74"/>
      <c r="S40" s="74"/>
    </row>
    <row r="41" spans="1:19" s="3" customFormat="1" ht="63" x14ac:dyDescent="0.25">
      <c r="A41" s="74" t="s">
        <v>146</v>
      </c>
      <c r="B41" s="74"/>
      <c r="C41" s="76">
        <v>8740000</v>
      </c>
      <c r="D41" s="76">
        <v>6330000</v>
      </c>
      <c r="E41" s="77">
        <v>6780635.5</v>
      </c>
      <c r="F41" s="78">
        <v>47543</v>
      </c>
      <c r="G41" s="75" t="s">
        <v>75</v>
      </c>
      <c r="H41" s="77" t="s">
        <v>84</v>
      </c>
      <c r="I41" s="77">
        <v>0</v>
      </c>
      <c r="J41" s="77">
        <v>0</v>
      </c>
      <c r="K41" s="75" t="s">
        <v>147</v>
      </c>
      <c r="L41" s="75" t="s">
        <v>24</v>
      </c>
      <c r="M41" s="74"/>
      <c r="N41" s="74"/>
      <c r="O41" s="75"/>
      <c r="P41" s="75"/>
      <c r="Q41" s="75"/>
      <c r="R41" s="74"/>
      <c r="S41" s="74"/>
    </row>
    <row r="42" spans="1:19" s="3" customFormat="1" ht="63" x14ac:dyDescent="0.25">
      <c r="A42" s="74" t="s">
        <v>148</v>
      </c>
      <c r="B42" s="74"/>
      <c r="C42" s="76">
        <v>3900000</v>
      </c>
      <c r="D42" s="76">
        <v>3005000</v>
      </c>
      <c r="E42" s="77">
        <v>3281544</v>
      </c>
      <c r="F42" s="78">
        <v>47543</v>
      </c>
      <c r="G42" s="75" t="s">
        <v>75</v>
      </c>
      <c r="H42" s="77" t="s">
        <v>84</v>
      </c>
      <c r="I42" s="77">
        <v>0</v>
      </c>
      <c r="J42" s="77">
        <v>0</v>
      </c>
      <c r="K42" s="75" t="s">
        <v>149</v>
      </c>
      <c r="L42" s="75" t="s">
        <v>24</v>
      </c>
      <c r="M42" s="74"/>
      <c r="N42" s="74"/>
      <c r="O42" s="75"/>
      <c r="P42" s="75"/>
      <c r="Q42" s="75"/>
      <c r="R42" s="74"/>
      <c r="S42" s="74"/>
    </row>
    <row r="43" spans="1:19" s="3" customFormat="1" ht="94.5" x14ac:dyDescent="0.25">
      <c r="A43" s="74" t="s">
        <v>150</v>
      </c>
      <c r="B43" s="74"/>
      <c r="C43" s="76">
        <v>93425000</v>
      </c>
      <c r="D43" s="76">
        <v>90040000</v>
      </c>
      <c r="E43" s="77">
        <v>138239300</v>
      </c>
      <c r="F43" s="78">
        <v>54619</v>
      </c>
      <c r="G43" s="75" t="s">
        <v>24</v>
      </c>
      <c r="H43" s="77">
        <v>50466247.850000001</v>
      </c>
      <c r="I43" s="77">
        <v>47763115.909999996</v>
      </c>
      <c r="J43" s="77">
        <f t="shared" si="0"/>
        <v>2703131.9400000051</v>
      </c>
      <c r="K43" s="75" t="s">
        <v>151</v>
      </c>
      <c r="L43" s="75" t="s">
        <v>75</v>
      </c>
      <c r="M43" s="74" t="s">
        <v>92</v>
      </c>
      <c r="N43" s="74" t="s">
        <v>93</v>
      </c>
      <c r="O43" s="75" t="s">
        <v>93</v>
      </c>
      <c r="P43" s="75" t="s">
        <v>79</v>
      </c>
      <c r="Q43" s="75"/>
      <c r="R43" s="74"/>
      <c r="S43" s="74"/>
    </row>
    <row r="44" spans="1:19" s="3" customFormat="1" ht="78.75" x14ac:dyDescent="0.25">
      <c r="A44" s="74" t="s">
        <v>152</v>
      </c>
      <c r="B44" s="74"/>
      <c r="C44" s="76">
        <v>80385000</v>
      </c>
      <c r="D44" s="76">
        <v>73055000</v>
      </c>
      <c r="E44" s="77">
        <v>102550225</v>
      </c>
      <c r="F44" s="78">
        <v>51196</v>
      </c>
      <c r="G44" s="75" t="s">
        <v>75</v>
      </c>
      <c r="H44" s="77">
        <v>96774022.200000003</v>
      </c>
      <c r="I44" s="77">
        <v>67155327.599999994</v>
      </c>
      <c r="J44" s="77">
        <f t="shared" si="0"/>
        <v>29618694.600000009</v>
      </c>
      <c r="K44" s="75" t="s">
        <v>153</v>
      </c>
      <c r="L44" s="75" t="s">
        <v>75</v>
      </c>
      <c r="M44" s="74" t="s">
        <v>77</v>
      </c>
      <c r="N44" s="74" t="s">
        <v>78</v>
      </c>
      <c r="O44" s="75" t="s">
        <v>78</v>
      </c>
      <c r="P44" s="75" t="s">
        <v>79</v>
      </c>
      <c r="Q44" s="75"/>
      <c r="R44" s="74"/>
      <c r="S44" s="74"/>
    </row>
    <row r="45" spans="1:19" s="3" customFormat="1" ht="94.5" x14ac:dyDescent="0.25">
      <c r="A45" s="74" t="s">
        <v>154</v>
      </c>
      <c r="B45" s="74"/>
      <c r="C45" s="76">
        <v>133765000</v>
      </c>
      <c r="D45" s="76">
        <v>128805000</v>
      </c>
      <c r="E45" s="77">
        <v>199432250</v>
      </c>
      <c r="F45" s="78">
        <v>54984</v>
      </c>
      <c r="G45" s="75" t="s">
        <v>24</v>
      </c>
      <c r="H45" s="77">
        <v>110865739.54000001</v>
      </c>
      <c r="I45" s="77">
        <v>88972499.019999996</v>
      </c>
      <c r="J45" s="77">
        <f t="shared" si="0"/>
        <v>21893240.520000011</v>
      </c>
      <c r="K45" s="75" t="s">
        <v>155</v>
      </c>
      <c r="L45" s="75" t="s">
        <v>75</v>
      </c>
      <c r="M45" s="74" t="s">
        <v>92</v>
      </c>
      <c r="N45" s="74" t="s">
        <v>93</v>
      </c>
      <c r="O45" s="75" t="s">
        <v>93</v>
      </c>
      <c r="P45" s="75" t="s">
        <v>79</v>
      </c>
      <c r="Q45" s="75"/>
      <c r="R45" s="74"/>
      <c r="S45" s="74"/>
    </row>
    <row r="46" spans="1:19" s="3" customFormat="1" ht="63" x14ac:dyDescent="0.25">
      <c r="A46" s="74" t="s">
        <v>156</v>
      </c>
      <c r="B46" s="74"/>
      <c r="C46" s="76">
        <v>26595000</v>
      </c>
      <c r="D46" s="76">
        <v>24295000</v>
      </c>
      <c r="E46" s="77">
        <v>30603875</v>
      </c>
      <c r="F46" s="78">
        <v>48274</v>
      </c>
      <c r="G46" s="75" t="s">
        <v>75</v>
      </c>
      <c r="H46" s="77" t="s">
        <v>84</v>
      </c>
      <c r="I46" s="77">
        <v>0</v>
      </c>
      <c r="J46" s="77">
        <v>0</v>
      </c>
      <c r="K46" s="75" t="s">
        <v>157</v>
      </c>
      <c r="L46" s="75" t="s">
        <v>75</v>
      </c>
      <c r="M46" s="74" t="s">
        <v>77</v>
      </c>
      <c r="N46" s="74" t="s">
        <v>78</v>
      </c>
      <c r="O46" s="75" t="s">
        <v>78</v>
      </c>
      <c r="P46" s="75" t="s">
        <v>79</v>
      </c>
      <c r="Q46" s="75"/>
      <c r="R46" s="74"/>
      <c r="S46" s="74"/>
    </row>
    <row r="47" spans="1:19" s="3" customFormat="1" ht="63" x14ac:dyDescent="0.25">
      <c r="A47" s="74" t="s">
        <v>158</v>
      </c>
      <c r="B47" s="74"/>
      <c r="C47" s="76">
        <v>183635000</v>
      </c>
      <c r="D47" s="76">
        <v>154480000</v>
      </c>
      <c r="E47" s="77">
        <v>200519646.65000001</v>
      </c>
      <c r="F47" s="78">
        <v>52062</v>
      </c>
      <c r="G47" s="75" t="s">
        <v>24</v>
      </c>
      <c r="H47" s="77" t="s">
        <v>84</v>
      </c>
      <c r="I47" s="77">
        <v>0</v>
      </c>
      <c r="J47" s="77">
        <v>0</v>
      </c>
      <c r="K47" s="75" t="s">
        <v>159</v>
      </c>
      <c r="L47" s="75" t="s">
        <v>75</v>
      </c>
      <c r="M47" s="74" t="s">
        <v>92</v>
      </c>
      <c r="N47" s="74" t="s">
        <v>93</v>
      </c>
      <c r="O47" s="75" t="s">
        <v>93</v>
      </c>
      <c r="P47" s="75" t="s">
        <v>79</v>
      </c>
      <c r="Q47" s="75"/>
      <c r="R47" s="74"/>
      <c r="S47" s="74"/>
    </row>
    <row r="48" spans="1:19" s="3" customFormat="1" ht="94.5" x14ac:dyDescent="0.25">
      <c r="A48" s="74" t="s">
        <v>160</v>
      </c>
      <c r="B48" s="74"/>
      <c r="C48" s="76">
        <v>67320000</v>
      </c>
      <c r="D48" s="76">
        <v>65620000</v>
      </c>
      <c r="E48" s="77">
        <v>75846658</v>
      </c>
      <c r="F48" s="78">
        <v>50465</v>
      </c>
      <c r="G48" s="75" t="s">
        <v>75</v>
      </c>
      <c r="H48" s="77" t="s">
        <v>84</v>
      </c>
      <c r="I48" s="77">
        <v>0</v>
      </c>
      <c r="J48" s="77">
        <v>0</v>
      </c>
      <c r="K48" s="75" t="s">
        <v>161</v>
      </c>
      <c r="L48" s="75" t="s">
        <v>75</v>
      </c>
      <c r="M48" s="74" t="s">
        <v>77</v>
      </c>
      <c r="N48" s="74" t="s">
        <v>78</v>
      </c>
      <c r="O48" s="75" t="s">
        <v>78</v>
      </c>
      <c r="P48" s="75" t="s">
        <v>79</v>
      </c>
      <c r="Q48" s="75"/>
      <c r="R48" s="74"/>
      <c r="S48" s="74"/>
    </row>
    <row r="49" spans="1:19" s="3" customFormat="1" ht="47.25" x14ac:dyDescent="0.25">
      <c r="A49" s="74" t="s">
        <v>162</v>
      </c>
      <c r="B49" s="74"/>
      <c r="C49" s="76">
        <v>11425000</v>
      </c>
      <c r="D49" s="76">
        <v>10765000</v>
      </c>
      <c r="E49" s="77">
        <v>14182913.5</v>
      </c>
      <c r="F49" s="78">
        <v>54984</v>
      </c>
      <c r="G49" s="75" t="s">
        <v>24</v>
      </c>
      <c r="H49" s="77">
        <v>11425000</v>
      </c>
      <c r="I49" s="77">
        <v>1826595.21</v>
      </c>
      <c r="J49" s="77">
        <f t="shared" si="0"/>
        <v>9598404.7899999991</v>
      </c>
      <c r="K49" s="75" t="s">
        <v>163</v>
      </c>
      <c r="L49" s="75" t="s">
        <v>24</v>
      </c>
      <c r="M49" s="74"/>
      <c r="N49" s="74"/>
      <c r="O49" s="75"/>
      <c r="P49" s="75"/>
      <c r="Q49" s="75"/>
      <c r="R49" s="74"/>
      <c r="S49" s="74"/>
    </row>
    <row r="50" spans="1:19" s="3" customFormat="1" ht="220.5" x14ac:dyDescent="0.25">
      <c r="A50" s="74" t="s">
        <v>164</v>
      </c>
      <c r="B50" s="74"/>
      <c r="C50" s="76">
        <v>8485000</v>
      </c>
      <c r="D50" s="76">
        <v>7920000</v>
      </c>
      <c r="E50" s="77">
        <v>10628175</v>
      </c>
      <c r="F50" s="78">
        <v>51561</v>
      </c>
      <c r="G50" s="75" t="s">
        <v>75</v>
      </c>
      <c r="H50" s="77">
        <v>8485000</v>
      </c>
      <c r="I50" s="77">
        <v>3808325.71</v>
      </c>
      <c r="J50" s="77">
        <f t="shared" si="0"/>
        <v>4676674.29</v>
      </c>
      <c r="K50" s="75" t="s">
        <v>165</v>
      </c>
      <c r="L50" s="75" t="s">
        <v>75</v>
      </c>
      <c r="M50" s="74" t="s">
        <v>77</v>
      </c>
      <c r="N50" s="74" t="s">
        <v>78</v>
      </c>
      <c r="O50" s="75" t="s">
        <v>78</v>
      </c>
      <c r="P50" s="75" t="s">
        <v>79</v>
      </c>
      <c r="Q50" s="75"/>
      <c r="R50" s="74"/>
      <c r="S50" s="74"/>
    </row>
    <row r="51" spans="1:19" s="3" customFormat="1" ht="31.5" x14ac:dyDescent="0.25">
      <c r="A51" s="74" t="s">
        <v>166</v>
      </c>
      <c r="B51" s="74"/>
      <c r="C51" s="76">
        <v>35000000</v>
      </c>
      <c r="D51" s="76">
        <v>28500000</v>
      </c>
      <c r="E51" s="77">
        <v>30923130</v>
      </c>
      <c r="F51" s="78">
        <v>48044</v>
      </c>
      <c r="G51" s="75" t="s">
        <v>24</v>
      </c>
      <c r="H51" s="77">
        <v>0</v>
      </c>
      <c r="I51" s="77">
        <v>0</v>
      </c>
      <c r="J51" s="77">
        <f t="shared" si="0"/>
        <v>0</v>
      </c>
      <c r="K51" s="75" t="s">
        <v>167</v>
      </c>
      <c r="L51" s="75" t="s">
        <v>24</v>
      </c>
      <c r="M51" s="74"/>
      <c r="N51" s="74"/>
      <c r="O51" s="75"/>
      <c r="P51" s="75"/>
      <c r="Q51" s="75"/>
      <c r="R51" s="74"/>
      <c r="S51" s="74"/>
    </row>
    <row r="52" spans="1:19" s="3" customFormat="1" ht="204.75" x14ac:dyDescent="0.25">
      <c r="A52" s="74" t="s">
        <v>168</v>
      </c>
      <c r="B52" s="74"/>
      <c r="C52" s="76">
        <v>8940000</v>
      </c>
      <c r="D52" s="76">
        <v>8155000</v>
      </c>
      <c r="E52" s="77">
        <v>10009689.800000001</v>
      </c>
      <c r="F52" s="78">
        <v>51561</v>
      </c>
      <c r="G52" s="75" t="s">
        <v>75</v>
      </c>
      <c r="H52" s="77">
        <v>8940000</v>
      </c>
      <c r="I52" s="77">
        <v>5291590.25</v>
      </c>
      <c r="J52" s="77">
        <f t="shared" si="0"/>
        <v>3648409.75</v>
      </c>
      <c r="K52" s="75" t="s">
        <v>169</v>
      </c>
      <c r="L52" s="75" t="s">
        <v>75</v>
      </c>
      <c r="M52" s="74" t="s">
        <v>77</v>
      </c>
      <c r="N52" s="74" t="s">
        <v>78</v>
      </c>
      <c r="O52" s="75" t="s">
        <v>78</v>
      </c>
      <c r="P52" s="75" t="s">
        <v>79</v>
      </c>
      <c r="Q52" s="75"/>
      <c r="R52" s="74"/>
      <c r="S52" s="74"/>
    </row>
    <row r="53" spans="1:19" s="3" customFormat="1" ht="63" x14ac:dyDescent="0.25">
      <c r="A53" s="74" t="s">
        <v>170</v>
      </c>
      <c r="B53" s="74"/>
      <c r="C53" s="76">
        <v>40040000</v>
      </c>
      <c r="D53" s="76">
        <v>31835000</v>
      </c>
      <c r="E53" s="77">
        <v>32363615.18</v>
      </c>
      <c r="F53" s="78">
        <v>46813</v>
      </c>
      <c r="G53" s="75" t="s">
        <v>75</v>
      </c>
      <c r="H53" s="77" t="s">
        <v>84</v>
      </c>
      <c r="I53" s="77">
        <v>0</v>
      </c>
      <c r="J53" s="77">
        <v>0</v>
      </c>
      <c r="K53" s="75" t="s">
        <v>171</v>
      </c>
      <c r="L53" s="75" t="s">
        <v>75</v>
      </c>
      <c r="M53" s="74" t="s">
        <v>77</v>
      </c>
      <c r="N53" s="74" t="s">
        <v>78</v>
      </c>
      <c r="O53" s="75" t="s">
        <v>78</v>
      </c>
      <c r="P53" s="75" t="s">
        <v>79</v>
      </c>
      <c r="Q53" s="75"/>
      <c r="R53" s="74"/>
      <c r="S53" s="74"/>
    </row>
    <row r="54" spans="1:19" s="3" customFormat="1" ht="63" x14ac:dyDescent="0.25">
      <c r="A54" s="74" t="s">
        <v>172</v>
      </c>
      <c r="B54" s="74"/>
      <c r="C54" s="76">
        <v>10265000</v>
      </c>
      <c r="D54" s="76">
        <v>7590000</v>
      </c>
      <c r="E54" s="77">
        <v>8990500</v>
      </c>
      <c r="F54" s="78">
        <v>47543</v>
      </c>
      <c r="G54" s="75" t="s">
        <v>75</v>
      </c>
      <c r="H54" s="77" t="s">
        <v>84</v>
      </c>
      <c r="I54" s="77">
        <v>0</v>
      </c>
      <c r="J54" s="77">
        <v>0</v>
      </c>
      <c r="K54" s="75" t="s">
        <v>173</v>
      </c>
      <c r="L54" s="75" t="s">
        <v>75</v>
      </c>
      <c r="M54" s="74" t="s">
        <v>77</v>
      </c>
      <c r="N54" s="74" t="s">
        <v>78</v>
      </c>
      <c r="O54" s="75" t="s">
        <v>78</v>
      </c>
      <c r="P54" s="75" t="s">
        <v>79</v>
      </c>
      <c r="Q54" s="75"/>
      <c r="R54" s="74"/>
      <c r="S54" s="74"/>
    </row>
    <row r="55" spans="1:19" s="3" customFormat="1" ht="63" x14ac:dyDescent="0.25">
      <c r="A55" s="74" t="s">
        <v>174</v>
      </c>
      <c r="B55" s="74"/>
      <c r="C55" s="76">
        <v>1985000</v>
      </c>
      <c r="D55" s="76">
        <v>1750000</v>
      </c>
      <c r="E55" s="77">
        <v>1938100</v>
      </c>
      <c r="F55" s="78">
        <v>47543</v>
      </c>
      <c r="G55" s="75" t="s">
        <v>75</v>
      </c>
      <c r="H55" s="77" t="s">
        <v>84</v>
      </c>
      <c r="I55" s="77">
        <v>0</v>
      </c>
      <c r="J55" s="77">
        <v>0</v>
      </c>
      <c r="K55" s="75" t="s">
        <v>175</v>
      </c>
      <c r="L55" s="75" t="s">
        <v>75</v>
      </c>
      <c r="M55" s="74" t="s">
        <v>77</v>
      </c>
      <c r="N55" s="74" t="s">
        <v>78</v>
      </c>
      <c r="O55" s="75" t="s">
        <v>78</v>
      </c>
      <c r="P55" s="75" t="s">
        <v>79</v>
      </c>
      <c r="Q55" s="75"/>
      <c r="R55" s="74"/>
      <c r="S55" s="74"/>
    </row>
    <row r="56" spans="1:19" s="3" customFormat="1" ht="94.5" x14ac:dyDescent="0.25">
      <c r="A56" s="74" t="s">
        <v>176</v>
      </c>
      <c r="B56" s="74"/>
      <c r="C56" s="76">
        <v>3561000</v>
      </c>
      <c r="D56" s="76">
        <v>3409000</v>
      </c>
      <c r="E56" s="77">
        <v>4119804.4</v>
      </c>
      <c r="F56" s="78">
        <v>52062</v>
      </c>
      <c r="G56" s="75" t="s">
        <v>24</v>
      </c>
      <c r="H56" s="77">
        <v>3561000</v>
      </c>
      <c r="I56" s="77">
        <v>110992.66</v>
      </c>
      <c r="J56" s="77">
        <f t="shared" si="0"/>
        <v>3450007.34</v>
      </c>
      <c r="K56" s="75" t="s">
        <v>177</v>
      </c>
      <c r="L56" s="75" t="s">
        <v>24</v>
      </c>
      <c r="M56" s="74"/>
      <c r="N56" s="74"/>
      <c r="O56" s="75"/>
      <c r="P56" s="75"/>
      <c r="Q56" s="75"/>
      <c r="R56" s="74"/>
      <c r="S56" s="74"/>
    </row>
    <row r="57" spans="1:19" s="3" customFormat="1" ht="267.75" x14ac:dyDescent="0.25">
      <c r="A57" s="74" t="s">
        <v>178</v>
      </c>
      <c r="B57" s="74"/>
      <c r="C57" s="76">
        <v>10205000</v>
      </c>
      <c r="D57" s="76">
        <v>9945000</v>
      </c>
      <c r="E57" s="77">
        <v>15201650</v>
      </c>
      <c r="F57" s="78">
        <v>51926</v>
      </c>
      <c r="G57" s="75" t="s">
        <v>75</v>
      </c>
      <c r="H57" s="77">
        <v>11145555.35</v>
      </c>
      <c r="I57" s="77">
        <v>3559068.01</v>
      </c>
      <c r="J57" s="77">
        <f t="shared" si="0"/>
        <v>7586487.3399999999</v>
      </c>
      <c r="K57" s="75" t="s">
        <v>179</v>
      </c>
      <c r="L57" s="75" t="s">
        <v>75</v>
      </c>
      <c r="M57" s="74" t="s">
        <v>77</v>
      </c>
      <c r="N57" s="74" t="s">
        <v>78</v>
      </c>
      <c r="O57" s="75" t="s">
        <v>78</v>
      </c>
      <c r="P57" s="75" t="s">
        <v>79</v>
      </c>
      <c r="Q57" s="75"/>
      <c r="R57" s="74"/>
      <c r="S57" s="74"/>
    </row>
    <row r="58" spans="1:19" s="3" customFormat="1" ht="78.75" x14ac:dyDescent="0.25">
      <c r="A58" s="74" t="s">
        <v>180</v>
      </c>
      <c r="B58" s="74"/>
      <c r="C58" s="76">
        <v>92465000</v>
      </c>
      <c r="D58" s="76">
        <v>90930000</v>
      </c>
      <c r="E58" s="77">
        <v>174158000</v>
      </c>
      <c r="F58" s="78">
        <v>55715</v>
      </c>
      <c r="G58" s="75" t="s">
        <v>24</v>
      </c>
      <c r="H58" s="77">
        <v>100981154.09999999</v>
      </c>
      <c r="I58" s="77">
        <v>76230526.629999995</v>
      </c>
      <c r="J58" s="77">
        <f t="shared" si="0"/>
        <v>24750627.469999999</v>
      </c>
      <c r="K58" s="75" t="s">
        <v>181</v>
      </c>
      <c r="L58" s="75" t="s">
        <v>75</v>
      </c>
      <c r="M58" s="74" t="s">
        <v>92</v>
      </c>
      <c r="N58" s="74" t="s">
        <v>93</v>
      </c>
      <c r="O58" s="75" t="s">
        <v>93</v>
      </c>
      <c r="P58" s="75" t="s">
        <v>79</v>
      </c>
      <c r="Q58" s="75"/>
      <c r="R58" s="74"/>
      <c r="S58" s="74"/>
    </row>
    <row r="59" spans="1:19" s="3" customFormat="1" ht="173.25" x14ac:dyDescent="0.25">
      <c r="A59" s="74" t="s">
        <v>182</v>
      </c>
      <c r="B59" s="74"/>
      <c r="C59" s="76">
        <v>9160000</v>
      </c>
      <c r="D59" s="76">
        <v>8900000</v>
      </c>
      <c r="E59" s="77">
        <v>13731196</v>
      </c>
      <c r="F59" s="78">
        <v>51926</v>
      </c>
      <c r="G59" s="75" t="s">
        <v>75</v>
      </c>
      <c r="H59" s="77">
        <v>9160000</v>
      </c>
      <c r="I59" s="77">
        <v>136489.01</v>
      </c>
      <c r="J59" s="77">
        <f t="shared" si="0"/>
        <v>9023510.9900000002</v>
      </c>
      <c r="K59" s="75" t="s">
        <v>183</v>
      </c>
      <c r="L59" s="75" t="s">
        <v>75</v>
      </c>
      <c r="M59" s="74" t="s">
        <v>77</v>
      </c>
      <c r="N59" s="74" t="s">
        <v>78</v>
      </c>
      <c r="O59" s="75" t="s">
        <v>78</v>
      </c>
      <c r="P59" s="75" t="s">
        <v>79</v>
      </c>
      <c r="Q59" s="75"/>
      <c r="R59" s="74"/>
      <c r="S59" s="74"/>
    </row>
    <row r="60" spans="1:19" s="3" customFormat="1" ht="78.75" x14ac:dyDescent="0.25">
      <c r="A60" s="74" t="s">
        <v>184</v>
      </c>
      <c r="B60" s="74"/>
      <c r="C60" s="76">
        <v>36365000</v>
      </c>
      <c r="D60" s="76">
        <v>30390000</v>
      </c>
      <c r="E60" s="77">
        <v>46846825</v>
      </c>
      <c r="F60" s="78">
        <v>51926</v>
      </c>
      <c r="G60" s="75" t="s">
        <v>75</v>
      </c>
      <c r="H60" s="77">
        <v>39622162.649999999</v>
      </c>
      <c r="I60" s="77">
        <v>25777996.52</v>
      </c>
      <c r="J60" s="77">
        <f t="shared" si="0"/>
        <v>13844166.129999999</v>
      </c>
      <c r="K60" s="75" t="s">
        <v>185</v>
      </c>
      <c r="L60" s="75" t="s">
        <v>75</v>
      </c>
      <c r="M60" s="74" t="s">
        <v>77</v>
      </c>
      <c r="N60" s="74" t="s">
        <v>78</v>
      </c>
      <c r="O60" s="75" t="s">
        <v>78</v>
      </c>
      <c r="P60" s="75" t="s">
        <v>79</v>
      </c>
      <c r="Q60" s="75"/>
      <c r="R60" s="74"/>
      <c r="S60" s="74"/>
    </row>
    <row r="61" spans="1:19" s="3" customFormat="1" ht="204.75" x14ac:dyDescent="0.25">
      <c r="A61" s="74" t="s">
        <v>186</v>
      </c>
      <c r="B61" s="74"/>
      <c r="C61" s="76">
        <v>33035000</v>
      </c>
      <c r="D61" s="76">
        <v>33035000</v>
      </c>
      <c r="E61" s="77">
        <v>51211679.170000002</v>
      </c>
      <c r="F61" s="78">
        <v>52291</v>
      </c>
      <c r="G61" s="75" t="s">
        <v>75</v>
      </c>
      <c r="H61" s="77">
        <v>36183923</v>
      </c>
      <c r="I61" s="77">
        <v>2306853.62</v>
      </c>
      <c r="J61" s="77">
        <f t="shared" si="0"/>
        <v>33877069.380000003</v>
      </c>
      <c r="K61" s="75" t="s">
        <v>187</v>
      </c>
      <c r="L61" s="75" t="s">
        <v>75</v>
      </c>
      <c r="M61" s="74" t="s">
        <v>77</v>
      </c>
      <c r="N61" s="74" t="s">
        <v>78</v>
      </c>
      <c r="O61" s="75" t="s">
        <v>78</v>
      </c>
      <c r="P61" s="75" t="s">
        <v>79</v>
      </c>
      <c r="Q61" s="75"/>
      <c r="R61" s="74"/>
      <c r="S61" s="74"/>
    </row>
    <row r="62" spans="1:19" s="3" customFormat="1" ht="141.75" x14ac:dyDescent="0.25">
      <c r="A62" s="74" t="s">
        <v>188</v>
      </c>
      <c r="B62" s="74"/>
      <c r="C62" s="76">
        <v>5880000</v>
      </c>
      <c r="D62" s="76">
        <v>5880000</v>
      </c>
      <c r="E62" s="77">
        <v>9048181.9399999995</v>
      </c>
      <c r="F62" s="78">
        <v>52291</v>
      </c>
      <c r="G62" s="75" t="s">
        <v>75</v>
      </c>
      <c r="H62" s="77">
        <v>6422649.2000000002</v>
      </c>
      <c r="I62" s="77">
        <v>5800575.7999999998</v>
      </c>
      <c r="J62" s="77">
        <f t="shared" ref="J62:J110" si="1">H62-I62</f>
        <v>622073.40000000037</v>
      </c>
      <c r="K62" s="75" t="s">
        <v>189</v>
      </c>
      <c r="L62" s="75" t="s">
        <v>75</v>
      </c>
      <c r="M62" s="74" t="s">
        <v>77</v>
      </c>
      <c r="N62" s="74" t="s">
        <v>78</v>
      </c>
      <c r="O62" s="75" t="s">
        <v>78</v>
      </c>
      <c r="P62" s="75" t="s">
        <v>79</v>
      </c>
      <c r="Q62" s="75"/>
      <c r="R62" s="74"/>
      <c r="S62" s="74"/>
    </row>
    <row r="63" spans="1:19" s="3" customFormat="1" ht="173.25" x14ac:dyDescent="0.25">
      <c r="A63" s="74" t="s">
        <v>190</v>
      </c>
      <c r="B63" s="74"/>
      <c r="C63" s="76">
        <v>8560000</v>
      </c>
      <c r="D63" s="76">
        <v>8560000</v>
      </c>
      <c r="E63" s="77">
        <v>13999993.539999999</v>
      </c>
      <c r="F63" s="78">
        <v>52291</v>
      </c>
      <c r="G63" s="75" t="s">
        <v>75</v>
      </c>
      <c r="H63" s="77">
        <v>8849744.4499999993</v>
      </c>
      <c r="I63" s="77">
        <v>1774550.08</v>
      </c>
      <c r="J63" s="77">
        <f t="shared" si="1"/>
        <v>7075194.3699999992</v>
      </c>
      <c r="K63" s="75" t="s">
        <v>191</v>
      </c>
      <c r="L63" s="75" t="s">
        <v>75</v>
      </c>
      <c r="M63" s="74" t="s">
        <v>77</v>
      </c>
      <c r="N63" s="74" t="s">
        <v>78</v>
      </c>
      <c r="O63" s="75" t="s">
        <v>78</v>
      </c>
      <c r="P63" s="75" t="s">
        <v>79</v>
      </c>
      <c r="Q63" s="75"/>
      <c r="R63" s="74"/>
      <c r="S63" s="74"/>
    </row>
    <row r="64" spans="1:19" s="3" customFormat="1" ht="31.5" x14ac:dyDescent="0.25">
      <c r="A64" s="74" t="s">
        <v>192</v>
      </c>
      <c r="B64" s="74"/>
      <c r="C64" s="76">
        <v>3315000</v>
      </c>
      <c r="D64" s="76">
        <v>3315000</v>
      </c>
      <c r="E64" s="77">
        <v>3954895.82</v>
      </c>
      <c r="F64" s="78">
        <v>47543</v>
      </c>
      <c r="G64" s="75" t="s">
        <v>75</v>
      </c>
      <c r="H64" s="77">
        <v>3571991.85</v>
      </c>
      <c r="I64" s="77">
        <v>69115.09</v>
      </c>
      <c r="J64" s="77">
        <f t="shared" si="1"/>
        <v>3502876.7600000002</v>
      </c>
      <c r="K64" s="75" t="s">
        <v>193</v>
      </c>
      <c r="L64" s="75" t="s">
        <v>75</v>
      </c>
      <c r="M64" s="74" t="s">
        <v>77</v>
      </c>
      <c r="N64" s="74" t="s">
        <v>78</v>
      </c>
      <c r="O64" s="75" t="s">
        <v>78</v>
      </c>
      <c r="P64" s="75" t="s">
        <v>79</v>
      </c>
      <c r="Q64" s="75"/>
      <c r="R64" s="74"/>
      <c r="S64" s="74"/>
    </row>
    <row r="65" spans="1:19" s="3" customFormat="1" ht="47.25" x14ac:dyDescent="0.25">
      <c r="A65" s="74" t="s">
        <v>194</v>
      </c>
      <c r="B65" s="74"/>
      <c r="C65" s="76">
        <v>9510000</v>
      </c>
      <c r="D65" s="76">
        <v>6510000</v>
      </c>
      <c r="E65" s="77">
        <v>7041900</v>
      </c>
      <c r="F65" s="78">
        <v>45901</v>
      </c>
      <c r="G65" s="75" t="s">
        <v>24</v>
      </c>
      <c r="H65" s="77" t="s">
        <v>84</v>
      </c>
      <c r="I65" s="77">
        <v>0</v>
      </c>
      <c r="J65" s="77">
        <v>0</v>
      </c>
      <c r="K65" s="75" t="s">
        <v>195</v>
      </c>
      <c r="L65" s="75" t="s">
        <v>24</v>
      </c>
      <c r="M65" s="74"/>
      <c r="N65" s="74"/>
      <c r="O65" s="75"/>
      <c r="P65" s="75"/>
      <c r="Q65" s="75"/>
      <c r="R65" s="74"/>
      <c r="S65" s="74"/>
    </row>
    <row r="66" spans="1:19" s="3" customFormat="1" ht="78.75" x14ac:dyDescent="0.25">
      <c r="A66" s="74" t="s">
        <v>196</v>
      </c>
      <c r="B66" s="74"/>
      <c r="C66" s="76">
        <v>138320000</v>
      </c>
      <c r="D66" s="76">
        <v>138320000</v>
      </c>
      <c r="E66" s="77">
        <v>236591610.22</v>
      </c>
      <c r="F66" s="78">
        <v>56080</v>
      </c>
      <c r="G66" s="75" t="s">
        <v>24</v>
      </c>
      <c r="H66" s="77" t="s">
        <v>84</v>
      </c>
      <c r="I66" s="77">
        <v>0</v>
      </c>
      <c r="J66" s="77">
        <v>0</v>
      </c>
      <c r="K66" s="75" t="s">
        <v>197</v>
      </c>
      <c r="L66" s="75" t="s">
        <v>24</v>
      </c>
      <c r="M66" s="74"/>
      <c r="N66" s="74"/>
      <c r="O66" s="75"/>
      <c r="P66" s="75"/>
      <c r="Q66" s="75"/>
      <c r="R66" s="74"/>
      <c r="S66" s="74"/>
    </row>
    <row r="67" spans="1:19" s="3" customFormat="1" x14ac:dyDescent="0.25">
      <c r="A67" s="74"/>
      <c r="B67" s="74"/>
      <c r="C67" s="76">
        <v>0</v>
      </c>
      <c r="D67" s="76">
        <v>0</v>
      </c>
      <c r="E67" s="77">
        <v>0</v>
      </c>
      <c r="F67" s="78"/>
      <c r="G67" s="75"/>
      <c r="H67" s="77">
        <v>0</v>
      </c>
      <c r="I67" s="77">
        <v>0</v>
      </c>
      <c r="J67" s="77">
        <f t="shared" si="1"/>
        <v>0</v>
      </c>
      <c r="K67" s="75"/>
      <c r="L67" s="75"/>
      <c r="M67" s="74"/>
      <c r="N67" s="74"/>
      <c r="O67" s="75"/>
      <c r="P67" s="75"/>
      <c r="Q67" s="75"/>
      <c r="R67" s="74"/>
      <c r="S67" s="74"/>
    </row>
    <row r="68" spans="1:19" s="3" customFormat="1" x14ac:dyDescent="0.25">
      <c r="A68" s="74"/>
      <c r="B68" s="74"/>
      <c r="C68" s="76">
        <v>0</v>
      </c>
      <c r="D68" s="76">
        <v>0</v>
      </c>
      <c r="E68" s="77">
        <v>0</v>
      </c>
      <c r="F68" s="78"/>
      <c r="G68" s="75"/>
      <c r="H68" s="77">
        <v>0</v>
      </c>
      <c r="I68" s="77">
        <v>0</v>
      </c>
      <c r="J68" s="77">
        <f t="shared" si="1"/>
        <v>0</v>
      </c>
      <c r="K68" s="75"/>
      <c r="L68" s="75"/>
      <c r="M68" s="74"/>
      <c r="N68" s="74"/>
      <c r="O68" s="75"/>
      <c r="P68" s="75"/>
      <c r="Q68" s="75"/>
      <c r="R68" s="74"/>
      <c r="S68" s="74"/>
    </row>
    <row r="69" spans="1:19" s="3" customFormat="1" x14ac:dyDescent="0.25">
      <c r="A69" s="74"/>
      <c r="B69" s="74"/>
      <c r="C69" s="76">
        <v>0</v>
      </c>
      <c r="D69" s="76">
        <v>0</v>
      </c>
      <c r="E69" s="77">
        <v>0</v>
      </c>
      <c r="F69" s="78"/>
      <c r="G69" s="75"/>
      <c r="H69" s="77">
        <v>0</v>
      </c>
      <c r="I69" s="77">
        <v>0</v>
      </c>
      <c r="J69" s="77">
        <f t="shared" si="1"/>
        <v>0</v>
      </c>
      <c r="K69" s="75"/>
      <c r="L69" s="75"/>
      <c r="M69" s="74"/>
      <c r="N69" s="74"/>
      <c r="O69" s="75"/>
      <c r="P69" s="75"/>
      <c r="Q69" s="75"/>
      <c r="R69" s="74"/>
      <c r="S69" s="74"/>
    </row>
    <row r="70" spans="1:19" s="3" customFormat="1" x14ac:dyDescent="0.25">
      <c r="A70" s="74"/>
      <c r="B70" s="74"/>
      <c r="C70" s="76">
        <v>0</v>
      </c>
      <c r="D70" s="76">
        <v>0</v>
      </c>
      <c r="E70" s="77">
        <v>0</v>
      </c>
      <c r="F70" s="78"/>
      <c r="G70" s="75"/>
      <c r="H70" s="77">
        <v>0</v>
      </c>
      <c r="I70" s="77">
        <v>0</v>
      </c>
      <c r="J70" s="77">
        <f t="shared" ref="J70" si="2">H70-I70</f>
        <v>0</v>
      </c>
      <c r="K70" s="75"/>
      <c r="L70" s="75"/>
      <c r="M70" s="74"/>
      <c r="N70" s="74"/>
      <c r="O70" s="75"/>
      <c r="P70" s="75"/>
      <c r="Q70" s="75"/>
      <c r="R70" s="74"/>
      <c r="S70" s="74"/>
    </row>
    <row r="71" spans="1:19" s="3" customFormat="1" x14ac:dyDescent="0.25">
      <c r="A71" s="74"/>
      <c r="B71" s="74"/>
      <c r="C71" s="76">
        <v>0</v>
      </c>
      <c r="D71" s="76">
        <v>0</v>
      </c>
      <c r="E71" s="77">
        <v>0</v>
      </c>
      <c r="F71" s="78"/>
      <c r="G71" s="75"/>
      <c r="H71" s="77">
        <v>0</v>
      </c>
      <c r="I71" s="77">
        <v>0</v>
      </c>
      <c r="J71" s="77">
        <f t="shared" si="1"/>
        <v>0</v>
      </c>
      <c r="K71" s="75"/>
      <c r="L71" s="75"/>
      <c r="M71" s="74"/>
      <c r="N71" s="74"/>
      <c r="O71" s="75"/>
      <c r="P71" s="75"/>
      <c r="Q71" s="75"/>
      <c r="R71" s="74"/>
      <c r="S71" s="74"/>
    </row>
    <row r="72" spans="1:19" s="3" customFormat="1" x14ac:dyDescent="0.25">
      <c r="A72" s="74"/>
      <c r="B72" s="74"/>
      <c r="C72" s="76">
        <v>0</v>
      </c>
      <c r="D72" s="76">
        <v>0</v>
      </c>
      <c r="E72" s="77">
        <v>0</v>
      </c>
      <c r="F72" s="78"/>
      <c r="G72" s="75"/>
      <c r="H72" s="77">
        <v>0</v>
      </c>
      <c r="I72" s="77">
        <v>0</v>
      </c>
      <c r="J72" s="77">
        <f t="shared" si="1"/>
        <v>0</v>
      </c>
      <c r="K72" s="75"/>
      <c r="L72" s="75"/>
      <c r="M72" s="74"/>
      <c r="N72" s="74"/>
      <c r="O72" s="75"/>
      <c r="P72" s="75"/>
      <c r="Q72" s="75"/>
      <c r="R72" s="74"/>
      <c r="S72" s="74"/>
    </row>
    <row r="73" spans="1:19" s="3" customFormat="1" x14ac:dyDescent="0.25">
      <c r="A73" s="74"/>
      <c r="B73" s="74"/>
      <c r="C73" s="76">
        <v>0</v>
      </c>
      <c r="D73" s="76">
        <v>0</v>
      </c>
      <c r="E73" s="77">
        <v>0</v>
      </c>
      <c r="F73" s="78"/>
      <c r="G73" s="75"/>
      <c r="H73" s="77">
        <v>0</v>
      </c>
      <c r="I73" s="77">
        <v>0</v>
      </c>
      <c r="J73" s="77">
        <f t="shared" si="1"/>
        <v>0</v>
      </c>
      <c r="K73" s="75"/>
      <c r="L73" s="75"/>
      <c r="M73" s="74"/>
      <c r="N73" s="74"/>
      <c r="O73" s="75"/>
      <c r="P73" s="75"/>
      <c r="Q73" s="75"/>
      <c r="R73" s="74"/>
      <c r="S73" s="74"/>
    </row>
    <row r="74" spans="1:19" s="3" customFormat="1" x14ac:dyDescent="0.25">
      <c r="A74" s="74"/>
      <c r="B74" s="74"/>
      <c r="C74" s="76">
        <v>0</v>
      </c>
      <c r="D74" s="76">
        <v>0</v>
      </c>
      <c r="E74" s="77">
        <v>0</v>
      </c>
      <c r="F74" s="78"/>
      <c r="G74" s="75"/>
      <c r="H74" s="77">
        <v>0</v>
      </c>
      <c r="I74" s="77">
        <v>0</v>
      </c>
      <c r="J74" s="77">
        <f t="shared" si="1"/>
        <v>0</v>
      </c>
      <c r="K74" s="75"/>
      <c r="L74" s="75"/>
      <c r="M74" s="74"/>
      <c r="N74" s="74"/>
      <c r="O74" s="75"/>
      <c r="P74" s="75"/>
      <c r="Q74" s="75"/>
      <c r="R74" s="74"/>
      <c r="S74" s="74"/>
    </row>
    <row r="75" spans="1:19" s="3" customFormat="1" x14ac:dyDescent="0.25">
      <c r="A75" s="74"/>
      <c r="B75" s="74"/>
      <c r="C75" s="76">
        <v>0</v>
      </c>
      <c r="D75" s="76">
        <v>0</v>
      </c>
      <c r="E75" s="77">
        <v>0</v>
      </c>
      <c r="F75" s="78"/>
      <c r="G75" s="75"/>
      <c r="H75" s="77">
        <v>0</v>
      </c>
      <c r="I75" s="77">
        <v>0</v>
      </c>
      <c r="J75" s="77">
        <f t="shared" si="1"/>
        <v>0</v>
      </c>
      <c r="K75" s="75"/>
      <c r="L75" s="75"/>
      <c r="M75" s="74"/>
      <c r="N75" s="74"/>
      <c r="O75" s="75"/>
      <c r="P75" s="75"/>
      <c r="Q75" s="75"/>
      <c r="R75" s="74"/>
      <c r="S75" s="74"/>
    </row>
    <row r="76" spans="1:19" s="3" customFormat="1" x14ac:dyDescent="0.25">
      <c r="A76" s="74"/>
      <c r="B76" s="74"/>
      <c r="C76" s="76">
        <v>0</v>
      </c>
      <c r="D76" s="76">
        <v>0</v>
      </c>
      <c r="E76" s="77">
        <v>0</v>
      </c>
      <c r="F76" s="78"/>
      <c r="G76" s="75"/>
      <c r="H76" s="77">
        <v>0</v>
      </c>
      <c r="I76" s="77">
        <v>0</v>
      </c>
      <c r="J76" s="77">
        <f t="shared" si="1"/>
        <v>0</v>
      </c>
      <c r="K76" s="75"/>
      <c r="L76" s="75"/>
      <c r="M76" s="74"/>
      <c r="N76" s="74"/>
      <c r="O76" s="75"/>
      <c r="P76" s="75"/>
      <c r="Q76" s="75"/>
      <c r="R76" s="74"/>
      <c r="S76" s="74"/>
    </row>
    <row r="77" spans="1:19" s="3" customFormat="1" x14ac:dyDescent="0.25">
      <c r="A77" s="74"/>
      <c r="B77" s="74"/>
      <c r="C77" s="76">
        <v>0</v>
      </c>
      <c r="D77" s="76">
        <v>0</v>
      </c>
      <c r="E77" s="77">
        <v>0</v>
      </c>
      <c r="F77" s="78"/>
      <c r="G77" s="75"/>
      <c r="H77" s="77">
        <v>0</v>
      </c>
      <c r="I77" s="77">
        <v>0</v>
      </c>
      <c r="J77" s="77">
        <f t="shared" si="1"/>
        <v>0</v>
      </c>
      <c r="K77" s="75"/>
      <c r="L77" s="75"/>
      <c r="M77" s="74"/>
      <c r="N77" s="74"/>
      <c r="O77" s="75"/>
      <c r="P77" s="75"/>
      <c r="Q77" s="75"/>
      <c r="R77" s="74"/>
      <c r="S77" s="74"/>
    </row>
    <row r="78" spans="1:19" s="3" customFormat="1" x14ac:dyDescent="0.25">
      <c r="A78" s="74"/>
      <c r="B78" s="74"/>
      <c r="C78" s="76">
        <v>0</v>
      </c>
      <c r="D78" s="76">
        <v>0</v>
      </c>
      <c r="E78" s="77">
        <v>0</v>
      </c>
      <c r="F78" s="78"/>
      <c r="G78" s="75"/>
      <c r="H78" s="77">
        <v>0</v>
      </c>
      <c r="I78" s="77">
        <v>0</v>
      </c>
      <c r="J78" s="77">
        <f t="shared" si="1"/>
        <v>0</v>
      </c>
      <c r="K78" s="75"/>
      <c r="L78" s="75"/>
      <c r="M78" s="74"/>
      <c r="N78" s="74"/>
      <c r="O78" s="75"/>
      <c r="P78" s="75"/>
      <c r="Q78" s="75"/>
      <c r="R78" s="74"/>
      <c r="S78" s="74"/>
    </row>
    <row r="79" spans="1:19" s="3" customFormat="1" x14ac:dyDescent="0.25">
      <c r="A79" s="74"/>
      <c r="B79" s="74"/>
      <c r="C79" s="76">
        <v>0</v>
      </c>
      <c r="D79" s="76">
        <v>0</v>
      </c>
      <c r="E79" s="77">
        <v>0</v>
      </c>
      <c r="F79" s="78"/>
      <c r="G79" s="75"/>
      <c r="H79" s="77">
        <v>0</v>
      </c>
      <c r="I79" s="77">
        <v>0</v>
      </c>
      <c r="J79" s="77">
        <f t="shared" si="1"/>
        <v>0</v>
      </c>
      <c r="K79" s="75"/>
      <c r="L79" s="75"/>
      <c r="M79" s="74"/>
      <c r="N79" s="74"/>
      <c r="O79" s="75"/>
      <c r="P79" s="75"/>
      <c r="Q79" s="75"/>
      <c r="R79" s="74"/>
      <c r="S79" s="74"/>
    </row>
    <row r="80" spans="1:19" s="3" customFormat="1" x14ac:dyDescent="0.25">
      <c r="A80" s="74"/>
      <c r="B80" s="74"/>
      <c r="C80" s="76">
        <v>0</v>
      </c>
      <c r="D80" s="76">
        <v>0</v>
      </c>
      <c r="E80" s="77">
        <v>0</v>
      </c>
      <c r="F80" s="78"/>
      <c r="G80" s="75"/>
      <c r="H80" s="77">
        <v>0</v>
      </c>
      <c r="I80" s="77">
        <v>0</v>
      </c>
      <c r="J80" s="77">
        <f t="shared" si="1"/>
        <v>0</v>
      </c>
      <c r="K80" s="75"/>
      <c r="L80" s="75"/>
      <c r="M80" s="74"/>
      <c r="N80" s="74"/>
      <c r="O80" s="75"/>
      <c r="P80" s="75"/>
      <c r="Q80" s="75"/>
      <c r="R80" s="74"/>
      <c r="S80" s="74"/>
    </row>
    <row r="81" spans="1:19" s="3" customFormat="1" x14ac:dyDescent="0.25">
      <c r="A81" s="74"/>
      <c r="B81" s="74"/>
      <c r="C81" s="76">
        <v>0</v>
      </c>
      <c r="D81" s="76">
        <v>0</v>
      </c>
      <c r="E81" s="77">
        <v>0</v>
      </c>
      <c r="F81" s="78"/>
      <c r="G81" s="75"/>
      <c r="H81" s="77">
        <v>0</v>
      </c>
      <c r="I81" s="77">
        <v>0</v>
      </c>
      <c r="J81" s="77">
        <f t="shared" si="1"/>
        <v>0</v>
      </c>
      <c r="K81" s="75"/>
      <c r="L81" s="75"/>
      <c r="M81" s="74"/>
      <c r="N81" s="74"/>
      <c r="O81" s="75"/>
      <c r="P81" s="75"/>
      <c r="Q81" s="75"/>
      <c r="R81" s="74"/>
      <c r="S81" s="74"/>
    </row>
    <row r="82" spans="1:19" s="3" customFormat="1" x14ac:dyDescent="0.25">
      <c r="A82" s="74"/>
      <c r="B82" s="74"/>
      <c r="C82" s="76">
        <v>0</v>
      </c>
      <c r="D82" s="76">
        <v>0</v>
      </c>
      <c r="E82" s="77">
        <v>0</v>
      </c>
      <c r="F82" s="78"/>
      <c r="G82" s="75"/>
      <c r="H82" s="77">
        <v>0</v>
      </c>
      <c r="I82" s="77">
        <v>0</v>
      </c>
      <c r="J82" s="77">
        <f t="shared" si="1"/>
        <v>0</v>
      </c>
      <c r="K82" s="75"/>
      <c r="L82" s="75"/>
      <c r="M82" s="74"/>
      <c r="N82" s="74"/>
      <c r="O82" s="75"/>
      <c r="P82" s="75"/>
      <c r="Q82" s="75"/>
      <c r="R82" s="74"/>
      <c r="S82" s="74"/>
    </row>
    <row r="83" spans="1:19" s="3" customFormat="1" x14ac:dyDescent="0.25">
      <c r="A83" s="74"/>
      <c r="B83" s="74"/>
      <c r="C83" s="76">
        <v>0</v>
      </c>
      <c r="D83" s="76">
        <v>0</v>
      </c>
      <c r="E83" s="77">
        <v>0</v>
      </c>
      <c r="F83" s="78"/>
      <c r="G83" s="75"/>
      <c r="H83" s="77">
        <v>0</v>
      </c>
      <c r="I83" s="77">
        <v>0</v>
      </c>
      <c r="J83" s="77">
        <f t="shared" si="1"/>
        <v>0</v>
      </c>
      <c r="K83" s="75"/>
      <c r="L83" s="75"/>
      <c r="M83" s="74"/>
      <c r="N83" s="74"/>
      <c r="O83" s="75"/>
      <c r="P83" s="75"/>
      <c r="Q83" s="75"/>
      <c r="R83" s="74"/>
      <c r="S83" s="74"/>
    </row>
    <row r="84" spans="1:19" s="3" customFormat="1" x14ac:dyDescent="0.25">
      <c r="A84" s="74"/>
      <c r="B84" s="74"/>
      <c r="C84" s="76">
        <v>0</v>
      </c>
      <c r="D84" s="76">
        <v>0</v>
      </c>
      <c r="E84" s="77">
        <v>0</v>
      </c>
      <c r="F84" s="78"/>
      <c r="G84" s="75"/>
      <c r="H84" s="77">
        <v>0</v>
      </c>
      <c r="I84" s="77">
        <v>0</v>
      </c>
      <c r="J84" s="77">
        <f t="shared" si="1"/>
        <v>0</v>
      </c>
      <c r="K84" s="75"/>
      <c r="L84" s="75"/>
      <c r="M84" s="74"/>
      <c r="N84" s="74"/>
      <c r="O84" s="75"/>
      <c r="P84" s="75"/>
      <c r="Q84" s="75"/>
      <c r="R84" s="74"/>
      <c r="S84" s="74"/>
    </row>
    <row r="85" spans="1:19" s="3" customFormat="1" x14ac:dyDescent="0.25">
      <c r="A85" s="74"/>
      <c r="B85" s="74"/>
      <c r="C85" s="76">
        <v>0</v>
      </c>
      <c r="D85" s="76">
        <v>0</v>
      </c>
      <c r="E85" s="77">
        <v>0</v>
      </c>
      <c r="F85" s="78"/>
      <c r="G85" s="75"/>
      <c r="H85" s="77">
        <v>0</v>
      </c>
      <c r="I85" s="77">
        <v>0</v>
      </c>
      <c r="J85" s="77">
        <f t="shared" si="1"/>
        <v>0</v>
      </c>
      <c r="K85" s="75"/>
      <c r="L85" s="75"/>
      <c r="M85" s="74"/>
      <c r="N85" s="74"/>
      <c r="O85" s="75"/>
      <c r="P85" s="75"/>
      <c r="Q85" s="75"/>
      <c r="R85" s="74"/>
      <c r="S85" s="74"/>
    </row>
    <row r="86" spans="1:19" s="3" customFormat="1" x14ac:dyDescent="0.25">
      <c r="A86" s="74"/>
      <c r="B86" s="74"/>
      <c r="C86" s="76">
        <v>0</v>
      </c>
      <c r="D86" s="76">
        <v>0</v>
      </c>
      <c r="E86" s="77">
        <v>0</v>
      </c>
      <c r="F86" s="78"/>
      <c r="G86" s="75"/>
      <c r="H86" s="77">
        <v>0</v>
      </c>
      <c r="I86" s="77">
        <v>0</v>
      </c>
      <c r="J86" s="77">
        <f t="shared" si="1"/>
        <v>0</v>
      </c>
      <c r="K86" s="75"/>
      <c r="L86" s="75"/>
      <c r="M86" s="74"/>
      <c r="N86" s="74"/>
      <c r="O86" s="75"/>
      <c r="P86" s="75"/>
      <c r="Q86" s="75"/>
      <c r="R86" s="74"/>
      <c r="S86" s="74"/>
    </row>
    <row r="87" spans="1:19" s="3" customFormat="1" x14ac:dyDescent="0.25">
      <c r="A87" s="74"/>
      <c r="B87" s="74"/>
      <c r="C87" s="76">
        <v>0</v>
      </c>
      <c r="D87" s="76">
        <v>0</v>
      </c>
      <c r="E87" s="77">
        <v>0</v>
      </c>
      <c r="F87" s="78"/>
      <c r="G87" s="75"/>
      <c r="H87" s="77">
        <v>0</v>
      </c>
      <c r="I87" s="77">
        <v>0</v>
      </c>
      <c r="J87" s="77">
        <f t="shared" si="1"/>
        <v>0</v>
      </c>
      <c r="K87" s="75"/>
      <c r="L87" s="75"/>
      <c r="M87" s="74"/>
      <c r="N87" s="74"/>
      <c r="O87" s="75"/>
      <c r="P87" s="75"/>
      <c r="Q87" s="75"/>
      <c r="R87" s="74"/>
      <c r="S87" s="74"/>
    </row>
    <row r="88" spans="1:19" s="3" customFormat="1" x14ac:dyDescent="0.25">
      <c r="A88" s="74"/>
      <c r="B88" s="74"/>
      <c r="C88" s="76">
        <v>0</v>
      </c>
      <c r="D88" s="76">
        <v>0</v>
      </c>
      <c r="E88" s="77">
        <v>0</v>
      </c>
      <c r="F88" s="78"/>
      <c r="G88" s="75"/>
      <c r="H88" s="77">
        <v>0</v>
      </c>
      <c r="I88" s="77">
        <v>0</v>
      </c>
      <c r="J88" s="77">
        <f t="shared" si="1"/>
        <v>0</v>
      </c>
      <c r="K88" s="75"/>
      <c r="L88" s="75"/>
      <c r="M88" s="74"/>
      <c r="N88" s="74"/>
      <c r="O88" s="75"/>
      <c r="P88" s="75"/>
      <c r="Q88" s="75"/>
      <c r="R88" s="74"/>
      <c r="S88" s="74"/>
    </row>
    <row r="89" spans="1:19" s="3" customFormat="1" x14ac:dyDescent="0.25">
      <c r="A89" s="74"/>
      <c r="B89" s="74"/>
      <c r="C89" s="76">
        <v>0</v>
      </c>
      <c r="D89" s="76">
        <v>0</v>
      </c>
      <c r="E89" s="77">
        <v>0</v>
      </c>
      <c r="F89" s="78"/>
      <c r="G89" s="75"/>
      <c r="H89" s="77">
        <v>0</v>
      </c>
      <c r="I89" s="77">
        <v>0</v>
      </c>
      <c r="J89" s="77">
        <f t="shared" si="1"/>
        <v>0</v>
      </c>
      <c r="K89" s="75"/>
      <c r="L89" s="75"/>
      <c r="M89" s="74"/>
      <c r="N89" s="74"/>
      <c r="O89" s="75"/>
      <c r="P89" s="75"/>
      <c r="Q89" s="75"/>
      <c r="R89" s="74"/>
      <c r="S89" s="74"/>
    </row>
    <row r="90" spans="1:19" s="3" customFormat="1" x14ac:dyDescent="0.25">
      <c r="A90" s="74"/>
      <c r="B90" s="74"/>
      <c r="C90" s="76">
        <v>0</v>
      </c>
      <c r="D90" s="76">
        <v>0</v>
      </c>
      <c r="E90" s="77">
        <v>0</v>
      </c>
      <c r="F90" s="78"/>
      <c r="G90" s="75"/>
      <c r="H90" s="77">
        <v>0</v>
      </c>
      <c r="I90" s="77">
        <v>0</v>
      </c>
      <c r="J90" s="77">
        <f t="shared" si="1"/>
        <v>0</v>
      </c>
      <c r="K90" s="75"/>
      <c r="L90" s="75"/>
      <c r="M90" s="74"/>
      <c r="N90" s="74"/>
      <c r="O90" s="75"/>
      <c r="P90" s="75"/>
      <c r="Q90" s="75"/>
      <c r="R90" s="74"/>
      <c r="S90" s="74"/>
    </row>
    <row r="91" spans="1:19" s="3" customFormat="1" x14ac:dyDescent="0.25">
      <c r="A91" s="74"/>
      <c r="B91" s="74"/>
      <c r="C91" s="76">
        <v>0</v>
      </c>
      <c r="D91" s="76">
        <v>0</v>
      </c>
      <c r="E91" s="77">
        <v>0</v>
      </c>
      <c r="F91" s="78"/>
      <c r="G91" s="75"/>
      <c r="H91" s="77">
        <v>0</v>
      </c>
      <c r="I91" s="77">
        <v>0</v>
      </c>
      <c r="J91" s="77">
        <f t="shared" si="1"/>
        <v>0</v>
      </c>
      <c r="K91" s="75"/>
      <c r="L91" s="75"/>
      <c r="M91" s="74"/>
      <c r="N91" s="74"/>
      <c r="O91" s="75"/>
      <c r="P91" s="75"/>
      <c r="Q91" s="75"/>
      <c r="R91" s="74"/>
      <c r="S91" s="74"/>
    </row>
    <row r="92" spans="1:19" s="3" customFormat="1" x14ac:dyDescent="0.25">
      <c r="A92" s="74"/>
      <c r="B92" s="74"/>
      <c r="C92" s="76">
        <v>0</v>
      </c>
      <c r="D92" s="76">
        <v>0</v>
      </c>
      <c r="E92" s="77">
        <v>0</v>
      </c>
      <c r="F92" s="78"/>
      <c r="G92" s="75"/>
      <c r="H92" s="77">
        <v>0</v>
      </c>
      <c r="I92" s="77">
        <v>0</v>
      </c>
      <c r="J92" s="77">
        <f t="shared" si="1"/>
        <v>0</v>
      </c>
      <c r="K92" s="75"/>
      <c r="L92" s="75"/>
      <c r="M92" s="74"/>
      <c r="N92" s="74"/>
      <c r="O92" s="75"/>
      <c r="P92" s="75"/>
      <c r="Q92" s="75"/>
      <c r="R92" s="74"/>
      <c r="S92" s="74"/>
    </row>
    <row r="93" spans="1:19" s="3" customFormat="1" x14ac:dyDescent="0.25">
      <c r="A93" s="74"/>
      <c r="B93" s="74"/>
      <c r="C93" s="76">
        <v>0</v>
      </c>
      <c r="D93" s="76">
        <v>0</v>
      </c>
      <c r="E93" s="77">
        <v>0</v>
      </c>
      <c r="F93" s="78"/>
      <c r="G93" s="75"/>
      <c r="H93" s="77">
        <v>0</v>
      </c>
      <c r="I93" s="77">
        <v>0</v>
      </c>
      <c r="J93" s="77">
        <f t="shared" si="1"/>
        <v>0</v>
      </c>
      <c r="K93" s="75"/>
      <c r="L93" s="75"/>
      <c r="M93" s="74"/>
      <c r="N93" s="74"/>
      <c r="O93" s="75"/>
      <c r="P93" s="75"/>
      <c r="Q93" s="75"/>
      <c r="R93" s="74"/>
      <c r="S93" s="74"/>
    </row>
    <row r="94" spans="1:19" s="3" customFormat="1" x14ac:dyDescent="0.25">
      <c r="A94" s="74"/>
      <c r="B94" s="74"/>
      <c r="C94" s="76">
        <v>0</v>
      </c>
      <c r="D94" s="76">
        <v>0</v>
      </c>
      <c r="E94" s="77">
        <v>0</v>
      </c>
      <c r="F94" s="78"/>
      <c r="G94" s="75"/>
      <c r="H94" s="77">
        <v>0</v>
      </c>
      <c r="I94" s="77">
        <v>0</v>
      </c>
      <c r="J94" s="77">
        <f t="shared" si="1"/>
        <v>0</v>
      </c>
      <c r="K94" s="75"/>
      <c r="L94" s="75"/>
      <c r="M94" s="74"/>
      <c r="N94" s="74"/>
      <c r="O94" s="75"/>
      <c r="P94" s="75"/>
      <c r="Q94" s="75"/>
      <c r="R94" s="74"/>
      <c r="S94" s="74"/>
    </row>
    <row r="95" spans="1:19" s="3" customFormat="1" x14ac:dyDescent="0.25">
      <c r="A95" s="74"/>
      <c r="B95" s="74"/>
      <c r="C95" s="76">
        <v>0</v>
      </c>
      <c r="D95" s="76">
        <v>0</v>
      </c>
      <c r="E95" s="77">
        <v>0</v>
      </c>
      <c r="F95" s="78"/>
      <c r="G95" s="75"/>
      <c r="H95" s="77">
        <v>0</v>
      </c>
      <c r="I95" s="77">
        <v>0</v>
      </c>
      <c r="J95" s="77">
        <f t="shared" si="1"/>
        <v>0</v>
      </c>
      <c r="K95" s="75"/>
      <c r="L95" s="75"/>
      <c r="M95" s="74"/>
      <c r="N95" s="74"/>
      <c r="O95" s="75"/>
      <c r="P95" s="75"/>
      <c r="Q95" s="75"/>
      <c r="R95" s="74"/>
      <c r="S95" s="74"/>
    </row>
    <row r="96" spans="1:19" s="3" customFormat="1" x14ac:dyDescent="0.25">
      <c r="A96" s="74"/>
      <c r="B96" s="74"/>
      <c r="C96" s="76">
        <v>0</v>
      </c>
      <c r="D96" s="76">
        <v>0</v>
      </c>
      <c r="E96" s="77">
        <v>0</v>
      </c>
      <c r="F96" s="78"/>
      <c r="G96" s="75"/>
      <c r="H96" s="77">
        <v>0</v>
      </c>
      <c r="I96" s="77">
        <v>0</v>
      </c>
      <c r="J96" s="77">
        <f t="shared" si="1"/>
        <v>0</v>
      </c>
      <c r="K96" s="75"/>
      <c r="L96" s="75"/>
      <c r="M96" s="74"/>
      <c r="N96" s="74"/>
      <c r="O96" s="75"/>
      <c r="P96" s="75"/>
      <c r="Q96" s="75"/>
      <c r="R96" s="74"/>
      <c r="S96" s="74"/>
    </row>
    <row r="97" spans="1:19" s="3" customFormat="1" x14ac:dyDescent="0.25">
      <c r="A97" s="74"/>
      <c r="B97" s="74"/>
      <c r="C97" s="76">
        <v>0</v>
      </c>
      <c r="D97" s="76">
        <v>0</v>
      </c>
      <c r="E97" s="77">
        <v>0</v>
      </c>
      <c r="F97" s="78"/>
      <c r="G97" s="75"/>
      <c r="H97" s="77">
        <v>0</v>
      </c>
      <c r="I97" s="77">
        <v>0</v>
      </c>
      <c r="J97" s="77">
        <f t="shared" si="1"/>
        <v>0</v>
      </c>
      <c r="K97" s="75"/>
      <c r="L97" s="75"/>
      <c r="M97" s="74"/>
      <c r="N97" s="74"/>
      <c r="O97" s="75"/>
      <c r="P97" s="75"/>
      <c r="Q97" s="75"/>
      <c r="R97" s="74"/>
      <c r="S97" s="74"/>
    </row>
    <row r="98" spans="1:19" s="3" customFormat="1" x14ac:dyDescent="0.25">
      <c r="A98" s="74"/>
      <c r="B98" s="74"/>
      <c r="C98" s="76">
        <v>0</v>
      </c>
      <c r="D98" s="76">
        <v>0</v>
      </c>
      <c r="E98" s="77">
        <v>0</v>
      </c>
      <c r="F98" s="78"/>
      <c r="G98" s="75"/>
      <c r="H98" s="77">
        <v>0</v>
      </c>
      <c r="I98" s="77">
        <v>0</v>
      </c>
      <c r="J98" s="77">
        <f t="shared" si="1"/>
        <v>0</v>
      </c>
      <c r="K98" s="75"/>
      <c r="L98" s="75"/>
      <c r="M98" s="74"/>
      <c r="N98" s="74"/>
      <c r="O98" s="75"/>
      <c r="P98" s="75"/>
      <c r="Q98" s="75"/>
      <c r="R98" s="74"/>
      <c r="S98" s="74"/>
    </row>
    <row r="99" spans="1:19" s="3" customFormat="1" x14ac:dyDescent="0.25">
      <c r="A99" s="74"/>
      <c r="B99" s="74"/>
      <c r="C99" s="76">
        <v>0</v>
      </c>
      <c r="D99" s="76">
        <v>0</v>
      </c>
      <c r="E99" s="77">
        <v>0</v>
      </c>
      <c r="F99" s="78"/>
      <c r="G99" s="75"/>
      <c r="H99" s="77">
        <v>0</v>
      </c>
      <c r="I99" s="77">
        <v>0</v>
      </c>
      <c r="J99" s="77">
        <f t="shared" si="1"/>
        <v>0</v>
      </c>
      <c r="K99" s="75"/>
      <c r="L99" s="75"/>
      <c r="M99" s="74"/>
      <c r="N99" s="74"/>
      <c r="O99" s="75"/>
      <c r="P99" s="75"/>
      <c r="Q99" s="75"/>
      <c r="R99" s="74"/>
      <c r="S99" s="74"/>
    </row>
    <row r="100" spans="1:19" s="3" customFormat="1" x14ac:dyDescent="0.25">
      <c r="A100" s="74"/>
      <c r="B100" s="74"/>
      <c r="C100" s="76">
        <v>0</v>
      </c>
      <c r="D100" s="76">
        <v>0</v>
      </c>
      <c r="E100" s="77">
        <v>0</v>
      </c>
      <c r="F100" s="78"/>
      <c r="G100" s="75"/>
      <c r="H100" s="77">
        <v>0</v>
      </c>
      <c r="I100" s="77">
        <v>0</v>
      </c>
      <c r="J100" s="77">
        <f t="shared" si="1"/>
        <v>0</v>
      </c>
      <c r="K100" s="75"/>
      <c r="L100" s="75"/>
      <c r="M100" s="74"/>
      <c r="N100" s="74"/>
      <c r="O100" s="75"/>
      <c r="P100" s="75"/>
      <c r="Q100" s="75"/>
      <c r="R100" s="74"/>
      <c r="S100" s="74"/>
    </row>
    <row r="101" spans="1:19" s="3" customFormat="1" x14ac:dyDescent="0.25">
      <c r="A101" s="74"/>
      <c r="B101" s="74"/>
      <c r="C101" s="76">
        <v>0</v>
      </c>
      <c r="D101" s="76">
        <v>0</v>
      </c>
      <c r="E101" s="77">
        <v>0</v>
      </c>
      <c r="F101" s="78"/>
      <c r="G101" s="75"/>
      <c r="H101" s="77">
        <v>0</v>
      </c>
      <c r="I101" s="77">
        <v>0</v>
      </c>
      <c r="J101" s="77">
        <f t="shared" si="1"/>
        <v>0</v>
      </c>
      <c r="K101" s="75"/>
      <c r="L101" s="75"/>
      <c r="M101" s="74"/>
      <c r="N101" s="74"/>
      <c r="O101" s="75"/>
      <c r="P101" s="75"/>
      <c r="Q101" s="75"/>
      <c r="R101" s="74"/>
      <c r="S101" s="74"/>
    </row>
    <row r="102" spans="1:19" s="3" customFormat="1" x14ac:dyDescent="0.25">
      <c r="A102" s="74"/>
      <c r="B102" s="74"/>
      <c r="C102" s="76">
        <v>0</v>
      </c>
      <c r="D102" s="76">
        <v>0</v>
      </c>
      <c r="E102" s="77">
        <v>0</v>
      </c>
      <c r="F102" s="78"/>
      <c r="G102" s="75"/>
      <c r="H102" s="77">
        <v>0</v>
      </c>
      <c r="I102" s="77">
        <v>0</v>
      </c>
      <c r="J102" s="77">
        <f t="shared" si="1"/>
        <v>0</v>
      </c>
      <c r="K102" s="75"/>
      <c r="L102" s="75"/>
      <c r="M102" s="74"/>
      <c r="N102" s="74"/>
      <c r="O102" s="75"/>
      <c r="P102" s="75"/>
      <c r="Q102" s="75"/>
      <c r="R102" s="74"/>
      <c r="S102" s="74"/>
    </row>
    <row r="103" spans="1:19" s="3" customFormat="1" x14ac:dyDescent="0.25">
      <c r="A103" s="74"/>
      <c r="B103" s="74"/>
      <c r="C103" s="76">
        <v>0</v>
      </c>
      <c r="D103" s="76">
        <v>0</v>
      </c>
      <c r="E103" s="77">
        <v>0</v>
      </c>
      <c r="F103" s="78"/>
      <c r="G103" s="75"/>
      <c r="H103" s="77">
        <v>0</v>
      </c>
      <c r="I103" s="77">
        <v>0</v>
      </c>
      <c r="J103" s="77">
        <f t="shared" si="1"/>
        <v>0</v>
      </c>
      <c r="K103" s="75"/>
      <c r="L103" s="75"/>
      <c r="M103" s="74"/>
      <c r="N103" s="74"/>
      <c r="O103" s="75"/>
      <c r="P103" s="75"/>
      <c r="Q103" s="75"/>
      <c r="R103" s="74"/>
      <c r="S103" s="74"/>
    </row>
    <row r="104" spans="1:19" s="3" customFormat="1" x14ac:dyDescent="0.25">
      <c r="A104" s="74"/>
      <c r="B104" s="74"/>
      <c r="C104" s="76">
        <v>0</v>
      </c>
      <c r="D104" s="76">
        <v>0</v>
      </c>
      <c r="E104" s="77">
        <v>0</v>
      </c>
      <c r="F104" s="78"/>
      <c r="G104" s="75"/>
      <c r="H104" s="77">
        <v>0</v>
      </c>
      <c r="I104" s="77">
        <v>0</v>
      </c>
      <c r="J104" s="77">
        <f t="shared" si="1"/>
        <v>0</v>
      </c>
      <c r="K104" s="75"/>
      <c r="L104" s="75"/>
      <c r="M104" s="74"/>
      <c r="N104" s="74"/>
      <c r="O104" s="75"/>
      <c r="P104" s="75"/>
      <c r="Q104" s="75"/>
      <c r="R104" s="74"/>
      <c r="S104" s="74"/>
    </row>
    <row r="105" spans="1:19" s="3" customFormat="1" x14ac:dyDescent="0.25">
      <c r="A105" s="74"/>
      <c r="B105" s="74"/>
      <c r="C105" s="76">
        <v>0</v>
      </c>
      <c r="D105" s="76">
        <v>0</v>
      </c>
      <c r="E105" s="77">
        <v>0</v>
      </c>
      <c r="F105" s="78"/>
      <c r="G105" s="75"/>
      <c r="H105" s="77">
        <v>0</v>
      </c>
      <c r="I105" s="77">
        <v>0</v>
      </c>
      <c r="J105" s="77">
        <f t="shared" si="1"/>
        <v>0</v>
      </c>
      <c r="K105" s="75"/>
      <c r="L105" s="75"/>
      <c r="M105" s="74"/>
      <c r="N105" s="74"/>
      <c r="O105" s="75"/>
      <c r="P105" s="75"/>
      <c r="Q105" s="75"/>
      <c r="R105" s="74"/>
      <c r="S105" s="74"/>
    </row>
    <row r="106" spans="1:19" s="3" customFormat="1" x14ac:dyDescent="0.25">
      <c r="A106" s="74"/>
      <c r="B106" s="74"/>
      <c r="C106" s="76">
        <v>0</v>
      </c>
      <c r="D106" s="76">
        <v>0</v>
      </c>
      <c r="E106" s="77">
        <v>0</v>
      </c>
      <c r="F106" s="78"/>
      <c r="G106" s="75"/>
      <c r="H106" s="77">
        <v>0</v>
      </c>
      <c r="I106" s="77">
        <v>0</v>
      </c>
      <c r="J106" s="77">
        <f t="shared" si="1"/>
        <v>0</v>
      </c>
      <c r="K106" s="75"/>
      <c r="L106" s="75"/>
      <c r="M106" s="74"/>
      <c r="N106" s="74"/>
      <c r="O106" s="75"/>
      <c r="P106" s="75"/>
      <c r="Q106" s="75"/>
      <c r="R106" s="74"/>
      <c r="S106" s="74"/>
    </row>
    <row r="107" spans="1:19" s="3" customFormat="1" x14ac:dyDescent="0.25">
      <c r="A107" s="74"/>
      <c r="B107" s="74"/>
      <c r="C107" s="76">
        <v>0</v>
      </c>
      <c r="D107" s="76">
        <v>0</v>
      </c>
      <c r="E107" s="77">
        <v>0</v>
      </c>
      <c r="F107" s="78"/>
      <c r="G107" s="75"/>
      <c r="H107" s="77">
        <v>0</v>
      </c>
      <c r="I107" s="77">
        <v>0</v>
      </c>
      <c r="J107" s="77">
        <f t="shared" si="1"/>
        <v>0</v>
      </c>
      <c r="K107" s="75"/>
      <c r="L107" s="75"/>
      <c r="M107" s="74"/>
      <c r="N107" s="74"/>
      <c r="O107" s="75"/>
      <c r="P107" s="75"/>
      <c r="Q107" s="75"/>
      <c r="R107" s="74"/>
      <c r="S107" s="74"/>
    </row>
    <row r="108" spans="1:19" s="3" customFormat="1" x14ac:dyDescent="0.25">
      <c r="A108" s="74"/>
      <c r="B108" s="74"/>
      <c r="C108" s="76">
        <v>0</v>
      </c>
      <c r="D108" s="76">
        <v>0</v>
      </c>
      <c r="E108" s="77">
        <v>0</v>
      </c>
      <c r="F108" s="78"/>
      <c r="G108" s="75"/>
      <c r="H108" s="77">
        <v>0</v>
      </c>
      <c r="I108" s="77">
        <v>0</v>
      </c>
      <c r="J108" s="77">
        <f t="shared" si="1"/>
        <v>0</v>
      </c>
      <c r="K108" s="75"/>
      <c r="L108" s="75"/>
      <c r="M108" s="74"/>
      <c r="N108" s="74"/>
      <c r="O108" s="75"/>
      <c r="P108" s="75"/>
      <c r="Q108" s="75"/>
      <c r="R108" s="74"/>
      <c r="S108" s="74"/>
    </row>
    <row r="109" spans="1:19" s="3" customFormat="1" x14ac:dyDescent="0.25">
      <c r="A109" s="74"/>
      <c r="B109" s="74"/>
      <c r="C109" s="76">
        <v>0</v>
      </c>
      <c r="D109" s="76">
        <v>0</v>
      </c>
      <c r="E109" s="77">
        <v>0</v>
      </c>
      <c r="F109" s="78"/>
      <c r="G109" s="75"/>
      <c r="H109" s="77">
        <v>0</v>
      </c>
      <c r="I109" s="77">
        <v>0</v>
      </c>
      <c r="J109" s="77">
        <f t="shared" si="1"/>
        <v>0</v>
      </c>
      <c r="K109" s="75"/>
      <c r="L109" s="75"/>
      <c r="M109" s="74"/>
      <c r="N109" s="74"/>
      <c r="O109" s="75"/>
      <c r="P109" s="75"/>
      <c r="Q109" s="75"/>
      <c r="R109" s="74"/>
      <c r="S109" s="74"/>
    </row>
    <row r="110" spans="1:19" s="3" customFormat="1" x14ac:dyDescent="0.25">
      <c r="A110" s="74"/>
      <c r="B110" s="74"/>
      <c r="C110" s="76">
        <v>0</v>
      </c>
      <c r="D110" s="76">
        <v>0</v>
      </c>
      <c r="E110" s="77">
        <v>0</v>
      </c>
      <c r="F110" s="78"/>
      <c r="G110" s="75"/>
      <c r="H110" s="77">
        <v>0</v>
      </c>
      <c r="I110" s="77">
        <v>0</v>
      </c>
      <c r="J110" s="77">
        <f t="shared" si="1"/>
        <v>0</v>
      </c>
      <c r="K110" s="75"/>
      <c r="L110" s="75"/>
      <c r="M110" s="74"/>
      <c r="N110" s="74"/>
      <c r="O110" s="75"/>
      <c r="P110" s="75"/>
      <c r="Q110" s="75"/>
      <c r="R110" s="74"/>
      <c r="S110" s="74"/>
    </row>
    <row r="111" spans="1:19" s="18" customFormat="1" x14ac:dyDescent="0.25">
      <c r="A111" s="17" t="s">
        <v>8</v>
      </c>
      <c r="C111" s="22"/>
      <c r="D111" s="17" t="s">
        <v>8</v>
      </c>
      <c r="E111" s="22"/>
      <c r="F111" s="23"/>
      <c r="H111" s="22"/>
      <c r="I111" s="22"/>
      <c r="J111" s="22"/>
      <c r="K111" s="24"/>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A10">
    <cfRule type="containsText" dxfId="3" priority="1" operator="containsText" text="No Reportable Debt">
      <formula>NOT(ISERROR(SEARCH("No Reportable Debt",A10)))</formula>
    </cfRule>
  </conditionalFormatting>
  <conditionalFormatting sqref="M10:Q110">
    <cfRule type="expression" dxfId="2" priority="2">
      <formula>$L10="No"</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rintOptions horizontalCentered="1"/>
  <pageMargins left="0.17" right="0.17" top="0.37" bottom="0.75" header="0.3" footer="0.25"/>
  <pageSetup paperSize="5" scale="57" orientation="landscape" r:id="rId1"/>
  <headerFooter>
    <oddFooter>&amp;L&amp;Z&amp;F&amp;R&amp;D  &amp;T
&amp;P of &amp;N</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pageSetUpPr fitToPage="1"/>
  </sheetPr>
  <dimension ref="A1:S25"/>
  <sheetViews>
    <sheetView zoomScale="85" zoomScaleNormal="85" workbookViewId="0">
      <selection activeCell="B25" sqref="B25"/>
    </sheetView>
  </sheetViews>
  <sheetFormatPr defaultColWidth="0" defaultRowHeight="15.75" zeroHeight="1" x14ac:dyDescent="0.25"/>
  <cols>
    <col min="1" max="1" width="66.28515625" style="1" customWidth="1"/>
    <col min="2" max="2" width="42.42578125" style="1" customWidth="1"/>
    <col min="3" max="3" width="17" style="4" hidden="1" customWidth="1"/>
    <col min="4" max="4" width="22.28515625" style="4" hidden="1" customWidth="1"/>
    <col min="5" max="5" width="28" style="4" hidden="1" customWidth="1"/>
    <col min="6" max="6" width="16.7109375" style="5" hidden="1" customWidth="1"/>
    <col min="7" max="7" width="22.140625" style="1" hidden="1" customWidth="1"/>
    <col min="8" max="8" width="15.28515625" style="4" hidden="1" customWidth="1"/>
    <col min="9" max="9" width="17.85546875" style="4" hidden="1" customWidth="1"/>
    <col min="10" max="10" width="16.7109375" style="4" hidden="1" customWidth="1"/>
    <col min="11" max="11" width="32.140625" style="6"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0" t="s">
        <v>0</v>
      </c>
      <c r="B1" s="18"/>
      <c r="K1" s="1"/>
    </row>
    <row r="2" spans="1:11" x14ac:dyDescent="0.25">
      <c r="A2" s="10" t="s">
        <v>49</v>
      </c>
      <c r="B2" s="11"/>
      <c r="C2" s="1"/>
      <c r="D2" s="1"/>
      <c r="E2" s="1"/>
      <c r="F2" s="1"/>
      <c r="H2" s="1"/>
      <c r="I2" s="1"/>
      <c r="J2" s="1"/>
      <c r="K2" s="1"/>
    </row>
    <row r="3" spans="1:11" x14ac:dyDescent="0.25">
      <c r="A3" s="12" t="s">
        <v>50</v>
      </c>
      <c r="B3" s="68" t="str">
        <f>IF('1 - Contact Information'!B4="","",'1 - Contact Information'!B4)</f>
        <v>City of Corpus Christi</v>
      </c>
      <c r="C3" s="1"/>
      <c r="D3" s="1"/>
      <c r="E3" s="1"/>
      <c r="F3" s="1"/>
      <c r="H3" s="1"/>
      <c r="I3" s="1"/>
      <c r="J3" s="1"/>
      <c r="K3" s="1"/>
    </row>
    <row r="4" spans="1:11" x14ac:dyDescent="0.25">
      <c r="A4" s="12" t="s">
        <v>51</v>
      </c>
      <c r="B4" s="68">
        <f>IF(OR('1 - Contact Information'!B7="",'1 - Contact Information'!B7="(select)"),"",'1 - Contact Information'!B7)</f>
        <v>2023</v>
      </c>
      <c r="C4" s="1"/>
      <c r="D4" s="1"/>
      <c r="E4" s="1"/>
      <c r="F4" s="1"/>
      <c r="H4" s="1"/>
      <c r="I4" s="1"/>
      <c r="J4" s="1"/>
      <c r="K4" s="1"/>
    </row>
    <row r="5" spans="1:11" x14ac:dyDescent="0.25">
      <c r="A5" s="18"/>
      <c r="B5" s="53"/>
      <c r="C5" s="1"/>
      <c r="D5" s="1"/>
      <c r="E5" s="1"/>
      <c r="F5" s="1"/>
      <c r="H5" s="1"/>
      <c r="I5" s="1"/>
      <c r="J5" s="1"/>
      <c r="K5" s="1"/>
    </row>
    <row r="6" spans="1:11" x14ac:dyDescent="0.25">
      <c r="A6" s="18" t="s">
        <v>198</v>
      </c>
      <c r="B6" s="53"/>
      <c r="C6" s="1"/>
      <c r="D6" s="1"/>
      <c r="E6" s="1"/>
      <c r="F6" s="1"/>
      <c r="H6" s="1"/>
      <c r="I6" s="1"/>
      <c r="J6" s="1"/>
      <c r="K6" s="1"/>
    </row>
    <row r="7" spans="1:11" x14ac:dyDescent="0.25">
      <c r="A7" s="18" t="s">
        <v>199</v>
      </c>
      <c r="B7" s="53"/>
      <c r="C7" s="1"/>
      <c r="D7" s="1"/>
      <c r="E7" s="1"/>
      <c r="F7" s="1"/>
      <c r="H7" s="1"/>
      <c r="I7" s="1"/>
      <c r="J7" s="1"/>
      <c r="K7" s="1"/>
    </row>
    <row r="8" spans="1:11" x14ac:dyDescent="0.25">
      <c r="A8" s="18" t="s">
        <v>200</v>
      </c>
      <c r="B8" s="18"/>
    </row>
    <row r="9" spans="1:11" x14ac:dyDescent="0.25">
      <c r="A9" s="27" t="s">
        <v>201</v>
      </c>
      <c r="B9" s="28"/>
    </row>
    <row r="10" spans="1:11" x14ac:dyDescent="0.25">
      <c r="A10" s="51" t="s">
        <v>202</v>
      </c>
      <c r="B10" s="79">
        <v>2270981000</v>
      </c>
    </row>
    <row r="11" spans="1:11" x14ac:dyDescent="0.25">
      <c r="A11" s="52" t="s">
        <v>203</v>
      </c>
      <c r="B11" s="80">
        <v>1515874000</v>
      </c>
    </row>
    <row r="12" spans="1:11" ht="31.5" x14ac:dyDescent="0.25">
      <c r="A12" s="52" t="s">
        <v>204</v>
      </c>
      <c r="B12" s="80">
        <v>2179698875</v>
      </c>
    </row>
    <row r="13" spans="1:11" x14ac:dyDescent="0.25">
      <c r="A13" s="18"/>
      <c r="B13" s="18"/>
    </row>
    <row r="14" spans="1:11" ht="31.5" x14ac:dyDescent="0.25">
      <c r="A14" s="25" t="s">
        <v>205</v>
      </c>
      <c r="B14" s="26"/>
    </row>
    <row r="15" spans="1:11" x14ac:dyDescent="0.25">
      <c r="A15" s="51" t="s">
        <v>206</v>
      </c>
      <c r="B15" s="79">
        <v>590380000</v>
      </c>
    </row>
    <row r="16" spans="1:11" ht="31.5" x14ac:dyDescent="0.25">
      <c r="A16" s="52" t="s">
        <v>207</v>
      </c>
      <c r="B16" s="80">
        <v>498900000</v>
      </c>
    </row>
    <row r="17" spans="1:2" ht="31.5" x14ac:dyDescent="0.25">
      <c r="A17" s="52" t="s">
        <v>208</v>
      </c>
      <c r="B17" s="80">
        <v>651476191</v>
      </c>
    </row>
    <row r="18" spans="1:2" x14ac:dyDescent="0.25">
      <c r="A18" s="18"/>
      <c r="B18" s="18"/>
    </row>
    <row r="19" spans="1:2" ht="31.5" x14ac:dyDescent="0.25">
      <c r="A19" s="25" t="s">
        <v>209</v>
      </c>
      <c r="B19" s="28"/>
    </row>
    <row r="20" spans="1:2" x14ac:dyDescent="0.25">
      <c r="A20" s="51" t="s">
        <v>210</v>
      </c>
      <c r="B20" s="81">
        <v>316239</v>
      </c>
    </row>
    <row r="21" spans="1:2" ht="31.5" x14ac:dyDescent="0.25">
      <c r="A21" s="51" t="s">
        <v>211</v>
      </c>
      <c r="B21" s="82" t="s">
        <v>212</v>
      </c>
    </row>
    <row r="22" spans="1:2" ht="31.5" customHeight="1" x14ac:dyDescent="0.25">
      <c r="A22" s="51" t="s">
        <v>213</v>
      </c>
      <c r="B22" s="79">
        <f>B15/B$20</f>
        <v>1866.8791641764615</v>
      </c>
    </row>
    <row r="23" spans="1:2" ht="31.5" x14ac:dyDescent="0.25">
      <c r="A23" s="52" t="s">
        <v>214</v>
      </c>
      <c r="B23" s="80">
        <f>B16/B$20</f>
        <v>1577.6042803069829</v>
      </c>
    </row>
    <row r="24" spans="1:2" ht="47.25" customHeight="1" x14ac:dyDescent="0.25">
      <c r="A24" s="52" t="s">
        <v>215</v>
      </c>
      <c r="B24" s="80">
        <f>B17/B$20</f>
        <v>2060.0754208051503</v>
      </c>
    </row>
    <row r="25" spans="1:2" x14ac:dyDescent="0.25">
      <c r="A25" s="17" t="s">
        <v>8</v>
      </c>
      <c r="B25" s="18"/>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17" right="0.18" top="0.75" bottom="0.75" header="0.3" footer="0.3"/>
  <pageSetup scale="95" orientation="portrait" r:id="rId1"/>
  <headerFooter>
    <oddFooter>&amp;L&amp;9&amp;Z&amp;F   &amp;A&amp;R&amp;9&amp;D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C9" sqref="C9"/>
    </sheetView>
  </sheetViews>
  <sheetFormatPr defaultColWidth="9.140625" defaultRowHeight="15.75" x14ac:dyDescent="0.25"/>
  <cols>
    <col min="1" max="16384" width="9.140625" style="1"/>
  </cols>
  <sheetData>
    <row r="1" spans="1:8" x14ac:dyDescent="0.25">
      <c r="A1" s="1" t="s">
        <v>216</v>
      </c>
      <c r="B1" s="1" t="s">
        <v>216</v>
      </c>
      <c r="C1" s="1" t="s">
        <v>216</v>
      </c>
      <c r="D1" s="1" t="s">
        <v>67</v>
      </c>
      <c r="E1" s="1" t="s">
        <v>68</v>
      </c>
      <c r="F1" s="1" t="s">
        <v>69</v>
      </c>
      <c r="G1" s="2" t="s">
        <v>70</v>
      </c>
      <c r="H1" s="1" t="s">
        <v>217</v>
      </c>
    </row>
    <row r="2" spans="1:8" x14ac:dyDescent="0.25">
      <c r="A2" s="1" t="s">
        <v>75</v>
      </c>
      <c r="B2" s="1" t="s">
        <v>14</v>
      </c>
      <c r="C2" s="1">
        <v>2016</v>
      </c>
      <c r="D2" s="1" t="s">
        <v>216</v>
      </c>
      <c r="E2" s="1" t="s">
        <v>216</v>
      </c>
      <c r="F2" s="1" t="s">
        <v>216</v>
      </c>
      <c r="G2" s="1" t="s">
        <v>216</v>
      </c>
    </row>
    <row r="3" spans="1:8" x14ac:dyDescent="0.25">
      <c r="A3" s="1" t="s">
        <v>24</v>
      </c>
      <c r="B3" s="1" t="s">
        <v>218</v>
      </c>
      <c r="C3" s="1">
        <f>C2+1</f>
        <v>2017</v>
      </c>
      <c r="D3" s="1" t="s">
        <v>79</v>
      </c>
      <c r="E3" s="1" t="s">
        <v>79</v>
      </c>
      <c r="F3" s="1" t="s">
        <v>79</v>
      </c>
      <c r="G3" s="1" t="s">
        <v>79</v>
      </c>
    </row>
    <row r="4" spans="1:8" x14ac:dyDescent="0.25">
      <c r="B4" s="1" t="s">
        <v>219</v>
      </c>
      <c r="C4" s="1">
        <f t="shared" ref="C4:C6" si="0">C3+1</f>
        <v>2018</v>
      </c>
      <c r="D4" s="1" t="s">
        <v>220</v>
      </c>
      <c r="E4" s="1" t="s">
        <v>221</v>
      </c>
      <c r="F4" s="1" t="s">
        <v>221</v>
      </c>
      <c r="G4" s="1" t="s">
        <v>221</v>
      </c>
    </row>
    <row r="5" spans="1:8" x14ac:dyDescent="0.25">
      <c r="B5" s="1" t="s">
        <v>222</v>
      </c>
      <c r="C5" s="1">
        <f t="shared" si="0"/>
        <v>2019</v>
      </c>
      <c r="D5" s="1" t="s">
        <v>223</v>
      </c>
      <c r="E5" s="1" t="s">
        <v>224</v>
      </c>
      <c r="F5" s="1" t="s">
        <v>224</v>
      </c>
      <c r="G5" s="1" t="s">
        <v>78</v>
      </c>
    </row>
    <row r="6" spans="1:8" x14ac:dyDescent="0.25">
      <c r="B6" s="1" t="s">
        <v>225</v>
      </c>
      <c r="C6" s="1">
        <f t="shared" si="0"/>
        <v>2020</v>
      </c>
      <c r="D6" s="1" t="s">
        <v>77</v>
      </c>
      <c r="E6" s="1" t="s">
        <v>78</v>
      </c>
      <c r="F6" s="1" t="s">
        <v>78</v>
      </c>
      <c r="G6" s="1" t="s">
        <v>226</v>
      </c>
    </row>
    <row r="7" spans="1:8" x14ac:dyDescent="0.25">
      <c r="B7" s="1" t="s">
        <v>227</v>
      </c>
      <c r="C7" s="1">
        <v>2021</v>
      </c>
      <c r="D7" s="1" t="s">
        <v>92</v>
      </c>
      <c r="E7" s="1" t="s">
        <v>93</v>
      </c>
      <c r="F7" s="1" t="s">
        <v>93</v>
      </c>
      <c r="G7" s="1" t="s">
        <v>228</v>
      </c>
    </row>
    <row r="8" spans="1:8" x14ac:dyDescent="0.25">
      <c r="C8" s="1">
        <v>2022</v>
      </c>
      <c r="D8" s="1" t="s">
        <v>86</v>
      </c>
      <c r="E8" s="1" t="s">
        <v>87</v>
      </c>
      <c r="F8" s="1" t="s">
        <v>87</v>
      </c>
      <c r="G8" s="1" t="s">
        <v>229</v>
      </c>
    </row>
    <row r="9" spans="1:8" x14ac:dyDescent="0.25">
      <c r="C9" s="1">
        <v>2023</v>
      </c>
      <c r="D9" s="1" t="s">
        <v>230</v>
      </c>
      <c r="E9" s="1" t="s">
        <v>226</v>
      </c>
      <c r="F9" s="1" t="s">
        <v>226</v>
      </c>
      <c r="G9" s="1" t="s">
        <v>231</v>
      </c>
    </row>
    <row r="10" spans="1:8" x14ac:dyDescent="0.25">
      <c r="D10" s="1" t="s">
        <v>232</v>
      </c>
      <c r="E10" s="1" t="s">
        <v>233</v>
      </c>
      <c r="F10" s="1" t="s">
        <v>233</v>
      </c>
      <c r="G10" s="1" t="s">
        <v>234</v>
      </c>
    </row>
    <row r="11" spans="1:8" x14ac:dyDescent="0.25">
      <c r="D11" s="1" t="s">
        <v>235</v>
      </c>
      <c r="E11" s="1" t="s">
        <v>236</v>
      </c>
      <c r="F11" s="1" t="s">
        <v>236</v>
      </c>
      <c r="G11" s="1" t="s">
        <v>237</v>
      </c>
    </row>
    <row r="12" spans="1:8" x14ac:dyDescent="0.25">
      <c r="D12" s="1" t="s">
        <v>238</v>
      </c>
      <c r="E12" s="1" t="s">
        <v>228</v>
      </c>
      <c r="F12" s="1" t="s">
        <v>228</v>
      </c>
      <c r="G12" s="1" t="s">
        <v>239</v>
      </c>
    </row>
    <row r="13" spans="1:8" x14ac:dyDescent="0.25">
      <c r="D13" s="1" t="s">
        <v>240</v>
      </c>
      <c r="E13" s="1" t="s">
        <v>241</v>
      </c>
      <c r="F13" s="1" t="s">
        <v>241</v>
      </c>
      <c r="G13" s="1" t="s">
        <v>242</v>
      </c>
    </row>
    <row r="14" spans="1:8" x14ac:dyDescent="0.25">
      <c r="D14" s="1" t="s">
        <v>243</v>
      </c>
      <c r="E14" s="1" t="s">
        <v>244</v>
      </c>
      <c r="F14" s="1" t="s">
        <v>244</v>
      </c>
    </row>
    <row r="15" spans="1:8" x14ac:dyDescent="0.25">
      <c r="D15" s="1" t="s">
        <v>245</v>
      </c>
      <c r="E15" s="1" t="s">
        <v>229</v>
      </c>
      <c r="F15" s="1" t="s">
        <v>229</v>
      </c>
    </row>
    <row r="16" spans="1:8" x14ac:dyDescent="0.25">
      <c r="D16" s="1" t="s">
        <v>246</v>
      </c>
      <c r="E16" s="1" t="s">
        <v>247</v>
      </c>
      <c r="F16" s="1" t="s">
        <v>247</v>
      </c>
    </row>
    <row r="17" spans="1:6" x14ac:dyDescent="0.25">
      <c r="D17" s="1" t="s">
        <v>248</v>
      </c>
      <c r="E17" s="1" t="s">
        <v>249</v>
      </c>
      <c r="F17" s="1" t="s">
        <v>249</v>
      </c>
    </row>
    <row r="18" spans="1:6" x14ac:dyDescent="0.25">
      <c r="D18" s="1" t="s">
        <v>250</v>
      </c>
      <c r="E18" s="1" t="s">
        <v>231</v>
      </c>
      <c r="F18" s="1" t="s">
        <v>231</v>
      </c>
    </row>
    <row r="19" spans="1:6" x14ac:dyDescent="0.25">
      <c r="D19" s="1" t="s">
        <v>251</v>
      </c>
      <c r="E19" s="1" t="s">
        <v>252</v>
      </c>
      <c r="F19" s="1" t="s">
        <v>252</v>
      </c>
    </row>
    <row r="20" spans="1:6" x14ac:dyDescent="0.25">
      <c r="D20" s="1" t="s">
        <v>253</v>
      </c>
      <c r="E20" s="1" t="s">
        <v>234</v>
      </c>
      <c r="F20" s="1" t="s">
        <v>234</v>
      </c>
    </row>
    <row r="21" spans="1:6" x14ac:dyDescent="0.25">
      <c r="D21" s="1" t="s">
        <v>254</v>
      </c>
      <c r="E21" s="1" t="s">
        <v>237</v>
      </c>
      <c r="F21" s="1" t="s">
        <v>237</v>
      </c>
    </row>
    <row r="22" spans="1:6" x14ac:dyDescent="0.25">
      <c r="D22" s="1" t="s">
        <v>239</v>
      </c>
      <c r="E22" s="1" t="s">
        <v>239</v>
      </c>
      <c r="F22" s="1" t="s">
        <v>239</v>
      </c>
    </row>
    <row r="23" spans="1:6" x14ac:dyDescent="0.25">
      <c r="E23" s="1" t="s">
        <v>242</v>
      </c>
      <c r="F23" s="1" t="s">
        <v>242</v>
      </c>
    </row>
    <row r="31" spans="1:6" x14ac:dyDescent="0.25">
      <c r="A31" s="86" t="s">
        <v>255</v>
      </c>
      <c r="B31" s="86"/>
      <c r="C31" s="86" t="s">
        <v>256</v>
      </c>
    </row>
  </sheetData>
  <sheetProtection algorithmName="SHA-512" hashValue="29RGZXgAe0NUo6IVSDl5hWovTLWYGowDAf1KVeuKh9opTnIIa7gjDnBezJs5CeseO/nHWXi8f+bV0affIYqTzA==" saltValue="JDKHR4mbni64rc4Wkw4iQw=="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0" t="s">
        <v>0</v>
      </c>
      <c r="B1" s="20"/>
    </row>
    <row r="2" spans="1:2" x14ac:dyDescent="0.25">
      <c r="A2" s="20" t="s">
        <v>257</v>
      </c>
      <c r="B2" s="20"/>
    </row>
    <row r="3" spans="1:2" x14ac:dyDescent="0.25">
      <c r="A3" s="7" t="s">
        <v>258</v>
      </c>
      <c r="B3" s="7"/>
    </row>
    <row r="4" spans="1:2" x14ac:dyDescent="0.25">
      <c r="A4" s="9">
        <v>1</v>
      </c>
      <c r="B4" s="83"/>
    </row>
    <row r="5" spans="1:2" x14ac:dyDescent="0.25">
      <c r="A5" s="9">
        <v>2</v>
      </c>
      <c r="B5" s="83"/>
    </row>
    <row r="6" spans="1:2" x14ac:dyDescent="0.25">
      <c r="A6" s="9">
        <v>3</v>
      </c>
      <c r="B6" s="83"/>
    </row>
    <row r="7" spans="1:2" x14ac:dyDescent="0.25">
      <c r="A7" s="9">
        <v>4</v>
      </c>
      <c r="B7" s="83"/>
    </row>
    <row r="8" spans="1:2" x14ac:dyDescent="0.25">
      <c r="A8" s="9">
        <v>5</v>
      </c>
      <c r="B8" s="83"/>
    </row>
    <row r="9" spans="1:2" x14ac:dyDescent="0.25">
      <c r="A9" s="9">
        <v>6</v>
      </c>
      <c r="B9" s="83"/>
    </row>
    <row r="10" spans="1:2" x14ac:dyDescent="0.25">
      <c r="A10" s="9">
        <v>7</v>
      </c>
      <c r="B10" s="83"/>
    </row>
    <row r="11" spans="1:2" x14ac:dyDescent="0.25">
      <c r="A11" s="9">
        <v>8</v>
      </c>
      <c r="B11" s="83"/>
    </row>
    <row r="12" spans="1:2" x14ac:dyDescent="0.25">
      <c r="A12" s="9">
        <v>9</v>
      </c>
      <c r="B12" s="83"/>
    </row>
    <row r="13" spans="1:2" x14ac:dyDescent="0.25">
      <c r="A13" s="9">
        <v>10</v>
      </c>
      <c r="B13" s="83"/>
    </row>
    <row r="14" spans="1:2" x14ac:dyDescent="0.25">
      <c r="A14" s="8" t="s">
        <v>8</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18" customFormat="1" x14ac:dyDescent="0.25">
      <c r="A1" s="20" t="s">
        <v>0</v>
      </c>
    </row>
    <row r="2" spans="1:5" s="18" customFormat="1" x14ac:dyDescent="0.25">
      <c r="A2" s="20" t="s">
        <v>259</v>
      </c>
    </row>
    <row r="3" spans="1:5" s="18" customFormat="1" x14ac:dyDescent="0.25">
      <c r="A3" s="18" t="s">
        <v>260</v>
      </c>
    </row>
    <row r="4" spans="1:5" x14ac:dyDescent="0.25">
      <c r="A4" s="27" t="s">
        <v>261</v>
      </c>
      <c r="B4" s="45"/>
      <c r="C4" s="45"/>
      <c r="D4" s="45"/>
      <c r="E4" s="26"/>
    </row>
    <row r="5" spans="1:5" x14ac:dyDescent="0.25">
      <c r="A5" s="10" t="s">
        <v>262</v>
      </c>
      <c r="B5" s="10" t="s">
        <v>263</v>
      </c>
      <c r="C5" s="10" t="s">
        <v>264</v>
      </c>
      <c r="D5" s="10" t="s">
        <v>265</v>
      </c>
      <c r="E5" s="10" t="s">
        <v>266</v>
      </c>
    </row>
    <row r="6" spans="1:5" ht="47.25" x14ac:dyDescent="0.25">
      <c r="A6" s="36">
        <v>1</v>
      </c>
      <c r="B6" s="13" t="s">
        <v>267</v>
      </c>
      <c r="C6" s="13" t="s">
        <v>268</v>
      </c>
      <c r="D6" s="14" t="s">
        <v>269</v>
      </c>
      <c r="E6" s="84"/>
    </row>
    <row r="7" spans="1:5" ht="31.5" x14ac:dyDescent="0.25">
      <c r="A7" s="36">
        <v>2</v>
      </c>
      <c r="B7" s="13" t="s">
        <v>270</v>
      </c>
      <c r="C7" s="13" t="s">
        <v>271</v>
      </c>
      <c r="D7" s="14" t="s">
        <v>269</v>
      </c>
      <c r="E7" s="84"/>
    </row>
    <row r="8" spans="1:5" x14ac:dyDescent="0.25">
      <c r="A8" s="36">
        <v>3</v>
      </c>
      <c r="B8" s="13" t="s">
        <v>272</v>
      </c>
      <c r="C8" s="13" t="s">
        <v>273</v>
      </c>
      <c r="D8" s="14" t="s">
        <v>269</v>
      </c>
      <c r="E8" s="84"/>
    </row>
    <row r="9" spans="1:5" ht="47.25" x14ac:dyDescent="0.25">
      <c r="A9" s="36">
        <v>4</v>
      </c>
      <c r="B9" s="13" t="s">
        <v>274</v>
      </c>
      <c r="C9" s="13" t="s">
        <v>275</v>
      </c>
      <c r="D9" s="14" t="s">
        <v>269</v>
      </c>
      <c r="E9" s="84"/>
    </row>
    <row r="10" spans="1:5" ht="31.5" x14ac:dyDescent="0.25">
      <c r="A10" s="36">
        <v>5</v>
      </c>
      <c r="B10" s="13" t="s">
        <v>276</v>
      </c>
      <c r="C10" s="13" t="s">
        <v>277</v>
      </c>
      <c r="D10" s="14" t="s">
        <v>269</v>
      </c>
      <c r="E10" s="84"/>
    </row>
    <row r="11" spans="1:5" x14ac:dyDescent="0.25">
      <c r="A11" s="36">
        <v>6</v>
      </c>
      <c r="B11" s="13" t="s">
        <v>278</v>
      </c>
      <c r="C11" s="13" t="s">
        <v>279</v>
      </c>
      <c r="D11" s="14" t="s">
        <v>269</v>
      </c>
      <c r="E11" s="84"/>
    </row>
    <row r="12" spans="1:5" ht="63" x14ac:dyDescent="0.25">
      <c r="A12" s="36">
        <v>7</v>
      </c>
      <c r="B12" s="13" t="s">
        <v>280</v>
      </c>
      <c r="C12" s="13" t="s">
        <v>281</v>
      </c>
      <c r="D12" s="14" t="s">
        <v>269</v>
      </c>
      <c r="E12" s="84"/>
    </row>
    <row r="13" spans="1:5" ht="31.5" x14ac:dyDescent="0.25">
      <c r="A13" s="36">
        <v>8</v>
      </c>
      <c r="B13" s="13" t="s">
        <v>282</v>
      </c>
      <c r="C13" s="13" t="s">
        <v>283</v>
      </c>
      <c r="D13" s="14" t="s">
        <v>269</v>
      </c>
      <c r="E13" s="84"/>
    </row>
    <row r="14" spans="1:5" x14ac:dyDescent="0.25">
      <c r="A14" s="36">
        <v>9</v>
      </c>
      <c r="B14" s="13" t="s">
        <v>284</v>
      </c>
      <c r="C14" s="13" t="s">
        <v>285</v>
      </c>
      <c r="D14" s="14" t="s">
        <v>269</v>
      </c>
      <c r="E14" s="84"/>
    </row>
    <row r="15" spans="1:5" s="18" customFormat="1" x14ac:dyDescent="0.25">
      <c r="B15" s="57"/>
      <c r="C15" s="57"/>
      <c r="D15" s="53"/>
      <c r="E15" s="57"/>
    </row>
    <row r="16" spans="1:5" x14ac:dyDescent="0.25">
      <c r="A16" s="27" t="s">
        <v>286</v>
      </c>
      <c r="B16" s="54"/>
      <c r="C16" s="54"/>
      <c r="D16" s="55"/>
      <c r="E16" s="56"/>
    </row>
    <row r="17" spans="1:5" x14ac:dyDescent="0.25">
      <c r="A17" s="10" t="s">
        <v>262</v>
      </c>
      <c r="B17" s="10" t="s">
        <v>263</v>
      </c>
      <c r="C17" s="10" t="s">
        <v>264</v>
      </c>
      <c r="D17" s="10" t="s">
        <v>265</v>
      </c>
      <c r="E17" s="10" t="s">
        <v>266</v>
      </c>
    </row>
    <row r="18" spans="1:5" ht="63" x14ac:dyDescent="0.25">
      <c r="A18" s="36">
        <v>10</v>
      </c>
      <c r="B18" s="13" t="s">
        <v>287</v>
      </c>
      <c r="C18" s="13" t="s">
        <v>288</v>
      </c>
      <c r="D18" s="14" t="s">
        <v>289</v>
      </c>
      <c r="E18" s="85"/>
    </row>
    <row r="19" spans="1:5" ht="31.5" x14ac:dyDescent="0.25">
      <c r="A19" s="36">
        <v>11</v>
      </c>
      <c r="B19" s="13" t="s">
        <v>290</v>
      </c>
      <c r="C19" s="13" t="s">
        <v>291</v>
      </c>
      <c r="D19" s="14" t="s">
        <v>289</v>
      </c>
      <c r="E19" s="85"/>
    </row>
    <row r="20" spans="1:5" x14ac:dyDescent="0.25">
      <c r="A20" s="36">
        <v>12</v>
      </c>
      <c r="B20" s="13" t="s">
        <v>292</v>
      </c>
      <c r="C20" s="13" t="s">
        <v>293</v>
      </c>
      <c r="D20" s="14" t="s">
        <v>289</v>
      </c>
      <c r="E20" s="85"/>
    </row>
    <row r="21" spans="1:5" ht="31.5" x14ac:dyDescent="0.25">
      <c r="A21" s="36">
        <v>13</v>
      </c>
      <c r="B21" s="13" t="s">
        <v>294</v>
      </c>
      <c r="C21" s="13" t="s">
        <v>295</v>
      </c>
      <c r="D21" s="14" t="s">
        <v>289</v>
      </c>
      <c r="E21" s="85"/>
    </row>
    <row r="22" spans="1:5" ht="63" x14ac:dyDescent="0.25">
      <c r="A22" s="36">
        <v>14</v>
      </c>
      <c r="B22" s="13" t="s">
        <v>296</v>
      </c>
      <c r="C22" s="13" t="s">
        <v>297</v>
      </c>
      <c r="D22" s="14" t="s">
        <v>289</v>
      </c>
      <c r="E22" s="85"/>
    </row>
    <row r="23" spans="1:5" ht="31.5" x14ac:dyDescent="0.25">
      <c r="A23" s="36">
        <v>15</v>
      </c>
      <c r="B23" s="13" t="s">
        <v>298</v>
      </c>
      <c r="C23" s="13" t="s">
        <v>299</v>
      </c>
      <c r="D23" s="14" t="s">
        <v>289</v>
      </c>
      <c r="E23" s="85"/>
    </row>
    <row r="24" spans="1:5" x14ac:dyDescent="0.25">
      <c r="A24" s="36">
        <v>16</v>
      </c>
      <c r="B24" s="13" t="s">
        <v>300</v>
      </c>
      <c r="C24" s="13" t="s">
        <v>301</v>
      </c>
      <c r="D24" s="14" t="s">
        <v>289</v>
      </c>
      <c r="E24" s="85"/>
    </row>
    <row r="25" spans="1:5" ht="31.5" x14ac:dyDescent="0.25">
      <c r="A25" s="36">
        <v>17</v>
      </c>
      <c r="B25" s="13" t="s">
        <v>302</v>
      </c>
      <c r="C25" s="13" t="s">
        <v>295</v>
      </c>
      <c r="D25" s="14" t="s">
        <v>289</v>
      </c>
      <c r="E25" s="85"/>
    </row>
    <row r="26" spans="1:5" ht="78.75" x14ac:dyDescent="0.25">
      <c r="A26" s="36">
        <v>18</v>
      </c>
      <c r="B26" s="13" t="s">
        <v>303</v>
      </c>
      <c r="C26" s="13" t="s">
        <v>304</v>
      </c>
      <c r="D26" s="14" t="s">
        <v>289</v>
      </c>
      <c r="E26" s="85"/>
    </row>
    <row r="27" spans="1:5" ht="31.5" x14ac:dyDescent="0.25">
      <c r="A27" s="36">
        <v>19</v>
      </c>
      <c r="B27" s="13" t="s">
        <v>305</v>
      </c>
      <c r="C27" s="13" t="s">
        <v>306</v>
      </c>
      <c r="D27" s="14" t="s">
        <v>289</v>
      </c>
      <c r="E27" s="85"/>
    </row>
    <row r="28" spans="1:5" x14ac:dyDescent="0.25">
      <c r="A28" s="36">
        <v>20</v>
      </c>
      <c r="B28" s="13" t="s">
        <v>307</v>
      </c>
      <c r="C28" s="13" t="s">
        <v>308</v>
      </c>
      <c r="D28" s="14" t="s">
        <v>289</v>
      </c>
      <c r="E28" s="85"/>
    </row>
    <row r="29" spans="1:5" ht="31.5" x14ac:dyDescent="0.25">
      <c r="A29" s="36">
        <v>21</v>
      </c>
      <c r="B29" s="13" t="s">
        <v>309</v>
      </c>
      <c r="C29" s="13" t="s">
        <v>295</v>
      </c>
      <c r="D29" s="14" t="s">
        <v>289</v>
      </c>
      <c r="E29" s="85"/>
    </row>
    <row r="30" spans="1:5" s="18" customFormat="1" x14ac:dyDescent="0.25">
      <c r="A30" s="17" t="s">
        <v>8</v>
      </c>
      <c r="B30" s="57"/>
      <c r="C30" s="57"/>
      <c r="E30" s="57"/>
    </row>
  </sheetData>
  <sheetProtection algorithmName="SHA-512" hashValue="8YzAmPWNENTQRW0bmLai71n121xlru02+z1Q0ri0ftdwBTv/XTv8OQyVifPxIfGjDgidWcXuoxJ3P79HcGtzfA==" saltValue="e4duFLIPIjjq89tWRRA15g==" spinCount="100000" sheet="1" objects="1" scenarios="1" formatColumns="0" formatRows="0"/>
  <conditionalFormatting sqref="E6:E14">
    <cfRule type="containsBlanks" dxfId="1" priority="3">
      <formula>LEN(TRIM(E6))=0</formula>
    </cfRule>
  </conditionalFormatting>
  <conditionalFormatting sqref="E18:E29">
    <cfRule type="containsBlanks" dxfId="0" priority="2">
      <formula>LEN(TRIM(E18))=0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zoomScale="85" zoomScaleNormal="85" workbookViewId="0">
      <selection activeCell="A14" sqref="A14:XFD14"/>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18" customFormat="1" x14ac:dyDescent="0.25">
      <c r="A1" s="20" t="s">
        <v>0</v>
      </c>
    </row>
    <row r="2" spans="1:5" s="20" customFormat="1" x14ac:dyDescent="0.25">
      <c r="A2" s="20" t="s">
        <v>310</v>
      </c>
    </row>
    <row r="3" spans="1:5" s="18" customFormat="1" x14ac:dyDescent="0.25">
      <c r="A3" s="18" t="s">
        <v>311</v>
      </c>
    </row>
    <row r="4" spans="1:5" x14ac:dyDescent="0.25">
      <c r="A4" s="27" t="s">
        <v>312</v>
      </c>
      <c r="B4" s="45"/>
      <c r="C4" s="45"/>
      <c r="D4" s="45"/>
      <c r="E4" s="26"/>
    </row>
    <row r="5" spans="1:5" x14ac:dyDescent="0.25">
      <c r="A5" s="10" t="s">
        <v>262</v>
      </c>
      <c r="B5" s="10" t="s">
        <v>313</v>
      </c>
      <c r="C5" s="10" t="s">
        <v>314</v>
      </c>
      <c r="D5" s="10" t="s">
        <v>315</v>
      </c>
      <c r="E5" s="10" t="s">
        <v>265</v>
      </c>
    </row>
    <row r="6" spans="1:5" ht="52.5" customHeight="1" x14ac:dyDescent="0.25">
      <c r="A6" s="43">
        <v>1</v>
      </c>
      <c r="B6" s="44" t="s">
        <v>316</v>
      </c>
      <c r="C6" s="31" t="s">
        <v>317</v>
      </c>
      <c r="D6" s="31" t="s">
        <v>318</v>
      </c>
      <c r="E6" s="47" t="s">
        <v>319</v>
      </c>
    </row>
    <row r="7" spans="1:5" ht="47.25" x14ac:dyDescent="0.25">
      <c r="A7" s="36">
        <v>2</v>
      </c>
      <c r="B7" s="37" t="s">
        <v>320</v>
      </c>
      <c r="C7" s="13" t="s">
        <v>317</v>
      </c>
      <c r="D7" s="13" t="s">
        <v>321</v>
      </c>
      <c r="E7" s="48" t="s">
        <v>319</v>
      </c>
    </row>
    <row r="8" spans="1:5" ht="47.25" x14ac:dyDescent="0.25">
      <c r="A8" s="36">
        <v>3</v>
      </c>
      <c r="B8" s="37" t="s">
        <v>322</v>
      </c>
      <c r="C8" s="13" t="s">
        <v>323</v>
      </c>
      <c r="D8" s="38" t="s">
        <v>324</v>
      </c>
      <c r="E8" s="49">
        <v>140.00800000000001</v>
      </c>
    </row>
    <row r="9" spans="1:5" x14ac:dyDescent="0.25">
      <c r="A9" s="18"/>
      <c r="B9" s="18"/>
      <c r="C9" s="18"/>
      <c r="D9" s="18"/>
      <c r="E9" s="18"/>
    </row>
    <row r="10" spans="1:5" x14ac:dyDescent="0.25">
      <c r="A10" s="27" t="s">
        <v>325</v>
      </c>
      <c r="B10" s="45"/>
      <c r="C10" s="45"/>
      <c r="D10" s="45"/>
      <c r="E10" s="26"/>
    </row>
    <row r="11" spans="1:5" x14ac:dyDescent="0.25">
      <c r="A11" s="46" t="s">
        <v>326</v>
      </c>
      <c r="B11" s="46" t="s">
        <v>313</v>
      </c>
      <c r="C11" s="46" t="s">
        <v>314</v>
      </c>
      <c r="D11" s="46" t="s">
        <v>315</v>
      </c>
      <c r="E11" s="46" t="s">
        <v>265</v>
      </c>
    </row>
    <row r="12" spans="1:5" ht="31.5" x14ac:dyDescent="0.25">
      <c r="A12" s="36" t="s">
        <v>327</v>
      </c>
      <c r="B12" s="13" t="s">
        <v>328</v>
      </c>
      <c r="C12" s="13" t="s">
        <v>329</v>
      </c>
      <c r="D12" s="13" t="s">
        <v>330</v>
      </c>
      <c r="E12" s="48" t="s">
        <v>331</v>
      </c>
    </row>
    <row r="13" spans="1:5" ht="31.5" x14ac:dyDescent="0.25">
      <c r="A13" s="36" t="s">
        <v>332</v>
      </c>
      <c r="B13" s="13" t="s">
        <v>333</v>
      </c>
      <c r="C13" s="13" t="s">
        <v>334</v>
      </c>
      <c r="D13" s="13" t="s">
        <v>335</v>
      </c>
      <c r="E13" s="48" t="s">
        <v>336</v>
      </c>
    </row>
    <row r="14" spans="1:5" x14ac:dyDescent="0.25">
      <c r="A14" s="36" t="s">
        <v>337</v>
      </c>
      <c r="B14" s="13" t="s">
        <v>338</v>
      </c>
      <c r="C14" s="13" t="s">
        <v>339</v>
      </c>
      <c r="D14" s="13" t="s">
        <v>340</v>
      </c>
      <c r="E14" s="48" t="s">
        <v>341</v>
      </c>
    </row>
    <row r="15" spans="1:5" ht="31.5" x14ac:dyDescent="0.25">
      <c r="A15" s="36" t="s">
        <v>342</v>
      </c>
      <c r="B15" s="13" t="s">
        <v>343</v>
      </c>
      <c r="C15" s="13" t="s">
        <v>344</v>
      </c>
      <c r="D15" s="13" t="s">
        <v>345</v>
      </c>
      <c r="E15" s="48" t="s">
        <v>331</v>
      </c>
    </row>
    <row r="16" spans="1:5" ht="31.5" x14ac:dyDescent="0.25">
      <c r="A16" s="36" t="s">
        <v>346</v>
      </c>
      <c r="B16" s="13" t="s">
        <v>347</v>
      </c>
      <c r="C16" s="13" t="s">
        <v>348</v>
      </c>
      <c r="D16" s="13" t="s">
        <v>349</v>
      </c>
      <c r="E16" s="50" t="s">
        <v>350</v>
      </c>
    </row>
    <row r="17" spans="1:5" x14ac:dyDescent="0.25">
      <c r="A17" s="36" t="s">
        <v>351</v>
      </c>
      <c r="B17" s="13" t="s">
        <v>352</v>
      </c>
      <c r="C17" s="13" t="s">
        <v>353</v>
      </c>
      <c r="D17" s="13" t="s">
        <v>354</v>
      </c>
      <c r="E17" s="48" t="s">
        <v>355</v>
      </c>
    </row>
    <row r="18" spans="1:5" ht="31.5" x14ac:dyDescent="0.25">
      <c r="A18" s="36" t="s">
        <v>356</v>
      </c>
      <c r="B18" s="13" t="s">
        <v>357</v>
      </c>
      <c r="C18" s="13" t="s">
        <v>358</v>
      </c>
      <c r="D18" s="13" t="s">
        <v>359</v>
      </c>
      <c r="E18" s="48" t="s">
        <v>360</v>
      </c>
    </row>
    <row r="19" spans="1:5" x14ac:dyDescent="0.25">
      <c r="A19" s="36" t="s">
        <v>361</v>
      </c>
      <c r="B19" s="13" t="s">
        <v>362</v>
      </c>
      <c r="C19" s="13" t="s">
        <v>363</v>
      </c>
      <c r="D19" s="13" t="s">
        <v>364</v>
      </c>
      <c r="E19" s="48" t="s">
        <v>365</v>
      </c>
    </row>
    <row r="20" spans="1:5" ht="39" customHeight="1" x14ac:dyDescent="0.25">
      <c r="A20" s="36" t="s">
        <v>366</v>
      </c>
      <c r="B20" s="13" t="s">
        <v>367</v>
      </c>
      <c r="C20" s="13" t="s">
        <v>368</v>
      </c>
      <c r="D20" s="13" t="s">
        <v>369</v>
      </c>
      <c r="E20" s="48" t="s">
        <v>365</v>
      </c>
    </row>
    <row r="21" spans="1:5" ht="31.5" x14ac:dyDescent="0.25">
      <c r="A21" s="36" t="s">
        <v>370</v>
      </c>
      <c r="B21" s="13" t="s">
        <v>371</v>
      </c>
      <c r="C21" s="13" t="s">
        <v>372</v>
      </c>
      <c r="D21" s="13" t="s">
        <v>373</v>
      </c>
      <c r="E21" s="48" t="s">
        <v>365</v>
      </c>
    </row>
    <row r="22" spans="1:5" ht="63" x14ac:dyDescent="0.25">
      <c r="A22" s="36" t="s">
        <v>374</v>
      </c>
      <c r="B22" s="13" t="s">
        <v>375</v>
      </c>
      <c r="C22" s="13" t="s">
        <v>376</v>
      </c>
      <c r="D22" s="13" t="s">
        <v>377</v>
      </c>
      <c r="E22" s="48" t="s">
        <v>378</v>
      </c>
    </row>
    <row r="23" spans="1:5" ht="63" x14ac:dyDescent="0.25">
      <c r="A23" s="14" t="s">
        <v>379</v>
      </c>
      <c r="B23" s="13" t="s">
        <v>380</v>
      </c>
      <c r="C23" s="13" t="s">
        <v>381</v>
      </c>
      <c r="D23" s="13" t="s">
        <v>382</v>
      </c>
      <c r="E23" s="48" t="s">
        <v>383</v>
      </c>
    </row>
    <row r="24" spans="1:5" x14ac:dyDescent="0.25">
      <c r="A24" s="18"/>
      <c r="B24" s="18"/>
      <c r="C24" s="18"/>
      <c r="D24" s="18"/>
      <c r="E24" s="18"/>
    </row>
    <row r="25" spans="1:5" x14ac:dyDescent="0.25">
      <c r="A25" s="27" t="s">
        <v>384</v>
      </c>
      <c r="B25" s="45"/>
      <c r="C25" s="45"/>
      <c r="D25" s="45"/>
      <c r="E25" s="26"/>
    </row>
    <row r="26" spans="1:5" x14ac:dyDescent="0.25">
      <c r="A26" s="10" t="s">
        <v>262</v>
      </c>
      <c r="B26" s="10" t="s">
        <v>313</v>
      </c>
      <c r="C26" s="10" t="s">
        <v>314</v>
      </c>
      <c r="D26" s="10" t="s">
        <v>315</v>
      </c>
      <c r="E26" s="10" t="s">
        <v>265</v>
      </c>
    </row>
    <row r="27" spans="1:5" ht="126" x14ac:dyDescent="0.25">
      <c r="A27" s="36">
        <v>1</v>
      </c>
      <c r="B27" s="13" t="s">
        <v>385</v>
      </c>
      <c r="C27" s="13" t="s">
        <v>386</v>
      </c>
      <c r="D27" s="13" t="s">
        <v>387</v>
      </c>
      <c r="E27" s="48" t="s">
        <v>388</v>
      </c>
    </row>
    <row r="28" spans="1:5" ht="48" customHeight="1" x14ac:dyDescent="0.25">
      <c r="A28" s="36">
        <v>2</v>
      </c>
      <c r="B28" s="13" t="s">
        <v>389</v>
      </c>
      <c r="C28" s="13" t="s">
        <v>390</v>
      </c>
      <c r="D28" s="13" t="s">
        <v>391</v>
      </c>
      <c r="E28" s="48" t="s">
        <v>392</v>
      </c>
    </row>
    <row r="29" spans="1:5" ht="31.5" x14ac:dyDescent="0.25">
      <c r="A29" s="36">
        <v>3</v>
      </c>
      <c r="B29" s="13" t="s">
        <v>393</v>
      </c>
      <c r="C29" s="13" t="s">
        <v>394</v>
      </c>
      <c r="D29" s="13" t="s">
        <v>395</v>
      </c>
      <c r="E29" s="48" t="s">
        <v>396</v>
      </c>
    </row>
    <row r="30" spans="1:5" ht="31.5" x14ac:dyDescent="0.25">
      <c r="A30" s="36">
        <v>4</v>
      </c>
      <c r="B30" s="13" t="s">
        <v>397</v>
      </c>
      <c r="C30" s="13" t="s">
        <v>398</v>
      </c>
      <c r="D30" s="13" t="s">
        <v>399</v>
      </c>
      <c r="E30" s="48" t="s">
        <v>400</v>
      </c>
    </row>
    <row r="31" spans="1:5" ht="63" customHeight="1" x14ac:dyDescent="0.25">
      <c r="A31" s="36">
        <v>5</v>
      </c>
      <c r="B31" s="13" t="s">
        <v>401</v>
      </c>
      <c r="C31" s="13" t="s">
        <v>402</v>
      </c>
      <c r="D31" s="13" t="s">
        <v>403</v>
      </c>
      <c r="E31" s="48" t="s">
        <v>404</v>
      </c>
    </row>
    <row r="32" spans="1:5" ht="63" customHeight="1" x14ac:dyDescent="0.25">
      <c r="A32" s="36">
        <v>6</v>
      </c>
      <c r="B32" s="13" t="s">
        <v>405</v>
      </c>
      <c r="C32" s="13" t="s">
        <v>406</v>
      </c>
      <c r="D32" s="13" t="s">
        <v>407</v>
      </c>
      <c r="E32" s="48" t="s">
        <v>408</v>
      </c>
    </row>
    <row r="33" spans="1:5" ht="31.5" x14ac:dyDescent="0.25">
      <c r="A33" s="36">
        <v>7</v>
      </c>
      <c r="B33" s="37" t="s">
        <v>409</v>
      </c>
      <c r="C33" s="13" t="s">
        <v>410</v>
      </c>
      <c r="D33" s="13" t="s">
        <v>411</v>
      </c>
      <c r="E33" s="49" t="s">
        <v>360</v>
      </c>
    </row>
    <row r="34" spans="1:5" ht="63" x14ac:dyDescent="0.25">
      <c r="A34" s="36">
        <v>8</v>
      </c>
      <c r="B34" s="13" t="s">
        <v>412</v>
      </c>
      <c r="C34" s="13" t="s">
        <v>413</v>
      </c>
      <c r="D34" s="13" t="s">
        <v>414</v>
      </c>
      <c r="E34" s="48" t="s">
        <v>415</v>
      </c>
    </row>
    <row r="35" spans="1:5" ht="63" x14ac:dyDescent="0.25">
      <c r="A35" s="36">
        <v>9</v>
      </c>
      <c r="B35" s="13" t="s">
        <v>416</v>
      </c>
      <c r="C35" s="13" t="s">
        <v>417</v>
      </c>
      <c r="D35" s="13" t="s">
        <v>418</v>
      </c>
      <c r="E35" s="48" t="s">
        <v>419</v>
      </c>
    </row>
    <row r="36" spans="1:5" ht="63" x14ac:dyDescent="0.25">
      <c r="A36" s="36">
        <v>10</v>
      </c>
      <c r="B36" s="13" t="s">
        <v>420</v>
      </c>
      <c r="C36" s="13" t="s">
        <v>421</v>
      </c>
      <c r="D36" s="13" t="s">
        <v>422</v>
      </c>
      <c r="E36" s="48" t="s">
        <v>404</v>
      </c>
    </row>
    <row r="37" spans="1:5" ht="78.75" x14ac:dyDescent="0.25">
      <c r="A37" s="36">
        <v>11</v>
      </c>
      <c r="B37" s="13" t="s">
        <v>423</v>
      </c>
      <c r="C37" s="13" t="s">
        <v>424</v>
      </c>
      <c r="D37" s="13" t="s">
        <v>425</v>
      </c>
      <c r="E37" s="48" t="s">
        <v>408</v>
      </c>
    </row>
    <row r="38" spans="1:5" s="18" customFormat="1" x14ac:dyDescent="0.25">
      <c r="A38" s="17" t="s">
        <v>8</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dbf3aa0-7301-41ed-9c5e-7670605d4daf">
      <Terms xmlns="http://schemas.microsoft.com/office/infopath/2007/PartnerControls"/>
    </lcf76f155ced4ddcb4097134ff3c332f>
    <TaxCatchAll xmlns="203d9b92-456e-46ae-8638-1069528f282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04D968A7751D44894CAC4F42CA5E773" ma:contentTypeVersion="16" ma:contentTypeDescription="Create a new document." ma:contentTypeScope="" ma:versionID="9b1390c1bc1e5789634b888862135b5d">
  <xsd:schema xmlns:xsd="http://www.w3.org/2001/XMLSchema" xmlns:xs="http://www.w3.org/2001/XMLSchema" xmlns:p="http://schemas.microsoft.com/office/2006/metadata/properties" xmlns:ns2="8dbf3aa0-7301-41ed-9c5e-7670605d4daf" xmlns:ns3="203d9b92-456e-46ae-8638-1069528f282a" targetNamespace="http://schemas.microsoft.com/office/2006/metadata/properties" ma:root="true" ma:fieldsID="934b3e5c1bb871dc54bfd5ab5aa4fe67" ns2:_="" ns3:_="">
    <xsd:import namespace="8dbf3aa0-7301-41ed-9c5e-7670605d4daf"/>
    <xsd:import namespace="203d9b92-456e-46ae-8638-1069528f28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f3aa0-7301-41ed-9c5e-7670605d4d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fe4f139-5f2f-4806-9b3d-d883ffc38a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d9b92-456e-46ae-8638-1069528f28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539fb5f-34d8-4717-9919-c775333593af}" ma:internalName="TaxCatchAll" ma:showField="CatchAllData" ma:web="203d9b92-456e-46ae-8638-1069528f28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568DA5-4BB9-4561-BEED-9DAA7C58FCDF}">
  <ds:schemaRefs>
    <ds:schemaRef ds:uri="http://schemas.microsoft.com/office/2006/metadata/properties"/>
    <ds:schemaRef ds:uri="http://schemas.microsoft.com/office/infopath/2007/PartnerControls"/>
    <ds:schemaRef ds:uri="8dbf3aa0-7301-41ed-9c5e-7670605d4daf"/>
    <ds:schemaRef ds:uri="203d9b92-456e-46ae-8638-1069528f282a"/>
  </ds:schemaRefs>
</ds:datastoreItem>
</file>

<file path=customXml/itemProps2.xml><?xml version="1.0" encoding="utf-8"?>
<ds:datastoreItem xmlns:ds="http://schemas.openxmlformats.org/officeDocument/2006/customXml" ds:itemID="{288E8388-3CF2-44F2-8FCB-9F4526A8A8AB}">
  <ds:schemaRefs>
    <ds:schemaRef ds:uri="http://schemas.microsoft.com/sharepoint/v3/contenttype/forms"/>
  </ds:schemaRefs>
</ds:datastoreItem>
</file>

<file path=customXml/itemProps3.xml><?xml version="1.0" encoding="utf-8"?>
<ds:datastoreItem xmlns:ds="http://schemas.openxmlformats.org/officeDocument/2006/customXml" ds:itemID="{45A67598-E90D-4419-9F0C-4B0AF81AA9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f3aa0-7301-41ed-9c5e-7670605d4daf"/>
    <ds:schemaRef ds:uri="203d9b92-456e-46ae-8638-1069528f28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'2 - Individual Debt Obligations'!Print_Area</vt:lpstr>
      <vt:lpstr>'2 - Individual Debt Obligations'!Print_Titles</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Manager/>
  <Company>Texas Comptroller of Public Accounts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Conte</dc:creator>
  <cp:keywords/>
  <dc:description/>
  <cp:lastModifiedBy>Judy Sandroussi</cp:lastModifiedBy>
  <cp:revision/>
  <dcterms:created xsi:type="dcterms:W3CDTF">2017-01-13T17:49:37Z</dcterms:created>
  <dcterms:modified xsi:type="dcterms:W3CDTF">2024-05-22T15:19:17Z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0x010100F04D968A7751D44894CAC4F42CA5E773</vt:lpwstr>
  </property>
</Properties>
</file>